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610" windowHeight="9705"/>
  </bookViews>
  <sheets>
    <sheet name="AdjustOrd 2013" sheetId="3" r:id="rId1"/>
  </sheets>
  <calcPr calcId="145621"/>
</workbook>
</file>

<file path=xl/calcChain.xml><?xml version="1.0" encoding="utf-8"?>
<calcChain xmlns="http://schemas.openxmlformats.org/spreadsheetml/2006/main">
  <c r="G146" i="3" l="1"/>
  <c r="G223" i="3"/>
  <c r="G218" i="3"/>
  <c r="G62" i="3" l="1"/>
  <c r="G201" i="3"/>
  <c r="G180" i="3" l="1"/>
  <c r="G169" i="3"/>
  <c r="G153" i="3"/>
  <c r="G38" i="3" l="1"/>
  <c r="G74" i="3" l="1"/>
  <c r="G174" i="3" l="1"/>
  <c r="G191" i="3" l="1"/>
  <c r="G137" i="3" l="1"/>
  <c r="G228" i="3" l="1"/>
  <c r="G68" i="3" l="1"/>
  <c r="G233" i="3"/>
  <c r="G312" i="3" l="1"/>
  <c r="G213" i="3"/>
  <c r="G163" i="3"/>
  <c r="G158" i="3"/>
  <c r="G317" i="3" l="1"/>
  <c r="G319" i="3" s="1"/>
  <c r="G196" i="3"/>
  <c r="G97" i="3" l="1"/>
  <c r="G186" i="3" l="1"/>
  <c r="G239" i="3" l="1"/>
  <c r="G44" i="3"/>
  <c r="G26" i="3"/>
  <c r="G207" i="3" l="1"/>
  <c r="G115" i="3" l="1"/>
  <c r="G127" i="3"/>
  <c r="G103" i="3"/>
  <c r="G303" i="3" l="1"/>
  <c r="G272" i="3" l="1"/>
  <c r="G79" i="3" l="1"/>
  <c r="G293" i="3" l="1"/>
  <c r="G32" i="3"/>
  <c r="G50" i="3"/>
  <c r="G56" i="3"/>
  <c r="G85" i="3"/>
  <c r="G91" i="3"/>
  <c r="G109" i="3"/>
  <c r="G121" i="3"/>
  <c r="G133" i="3"/>
  <c r="G241" i="3"/>
  <c r="G247" i="3"/>
  <c r="G249" i="3" s="1"/>
  <c r="G256" i="3"/>
  <c r="G258" i="3" s="1"/>
  <c r="G266" i="3"/>
  <c r="G278" i="3"/>
  <c r="G288" i="3"/>
  <c r="G298" i="3"/>
  <c r="G139" i="3" l="1"/>
  <c r="G305" i="3"/>
  <c r="G280" i="3"/>
  <c r="G321" i="3" l="1"/>
</calcChain>
</file>

<file path=xl/sharedStrings.xml><?xml version="1.0" encoding="utf-8"?>
<sst xmlns="http://schemas.openxmlformats.org/spreadsheetml/2006/main" count="367" uniqueCount="175">
  <si>
    <t>TOTAL GENERAL FUND</t>
  </si>
  <si>
    <t>Barberton, State of Ohio:</t>
  </si>
  <si>
    <t>this Council concerning and relating to the passage of this ordinance were taken in an open</t>
  </si>
  <si>
    <t>the law.</t>
  </si>
  <si>
    <t>that resulted in such formal action were meetings open to the public in compliance with</t>
  </si>
  <si>
    <t xml:space="preserve">necessary for the immediate preservation of the public peace, health, safety and welfare, </t>
  </si>
  <si>
    <t>and for the reason that it concerns the efficient operation of the City and shall, therefore,</t>
  </si>
  <si>
    <t>be in full force and effect immediately upon its passage and approval by the Mayor.</t>
  </si>
  <si>
    <r>
      <t xml:space="preserve">              NOW THEREFORE, BE IT ORDAINED</t>
    </r>
    <r>
      <rPr>
        <sz val="12"/>
        <rFont val="Times New Roman"/>
        <family val="1"/>
      </rPr>
      <t xml:space="preserve"> by the Council of the City of</t>
    </r>
  </si>
  <si>
    <t>meeting of this Council and that all deliberations of this Council and of any of its committees</t>
  </si>
  <si>
    <t>General Obligation Bond Retirement Fund</t>
  </si>
  <si>
    <t xml:space="preserve">   Personal Services</t>
  </si>
  <si>
    <t>101 4153</t>
  </si>
  <si>
    <t>Total Law Department</t>
  </si>
  <si>
    <t>101 4210</t>
  </si>
  <si>
    <t>Police Department</t>
  </si>
  <si>
    <t>Total Police Department</t>
  </si>
  <si>
    <t>101 4511</t>
  </si>
  <si>
    <t>Parks Administration</t>
  </si>
  <si>
    <t>101 4512</t>
  </si>
  <si>
    <t>101 4630</t>
  </si>
  <si>
    <t>Planning Department</t>
  </si>
  <si>
    <t>Total Planning Department</t>
  </si>
  <si>
    <t>SPECIAL REVENUE FUNDS</t>
  </si>
  <si>
    <t>Income Tax Fund</t>
  </si>
  <si>
    <t>Total Income Tax Fund</t>
  </si>
  <si>
    <t>Tax Increment Financing Fund</t>
  </si>
  <si>
    <t>Total Tax Increment Financing Fund</t>
  </si>
  <si>
    <t>DEBT SERVICE FUNDS</t>
  </si>
  <si>
    <t>Total General Obligation Bond Retirement Fund</t>
  </si>
  <si>
    <t>TOTAL DEBT SERVICE FUNDS</t>
  </si>
  <si>
    <t>ENTERPRISE FUNDS</t>
  </si>
  <si>
    <t>TOTAL ENTERPRISE FUNDS</t>
  </si>
  <si>
    <t>INTERNAL SERVICE FUNDS</t>
  </si>
  <si>
    <t>Total Health Care Insurance Fund</t>
  </si>
  <si>
    <t>TOTAL INTERNAL SERVICE FUNDS</t>
  </si>
  <si>
    <t>Senior Center</t>
  </si>
  <si>
    <t>Total Senior Center</t>
  </si>
  <si>
    <t>101 4250</t>
  </si>
  <si>
    <t>Total Parks Administation</t>
  </si>
  <si>
    <t>$</t>
  </si>
  <si>
    <t>GENERAL FUND</t>
  </si>
  <si>
    <t>CAPITAL PROJECTS FUNDS</t>
  </si>
  <si>
    <t>TOTAL CAPITAL PROJECTS FUNDS</t>
  </si>
  <si>
    <t xml:space="preserve">   Debt Service</t>
  </si>
  <si>
    <t>Total General Liability Insurance Fund</t>
  </si>
  <si>
    <t>Water Fund</t>
  </si>
  <si>
    <t>Total Water Fund</t>
  </si>
  <si>
    <t>Severance Pay Fund</t>
  </si>
  <si>
    <t>Total Severance Pay Fund</t>
  </si>
  <si>
    <t>within the General Fund be reduced to $0.00.</t>
  </si>
  <si>
    <r>
      <t xml:space="preserve">              </t>
    </r>
    <r>
      <rPr>
        <b/>
        <sz val="12"/>
        <rFont val="Times New Roman"/>
        <family val="1"/>
      </rPr>
      <t>SECTION 2.</t>
    </r>
    <r>
      <rPr>
        <sz val="12"/>
        <rFont val="Times New Roman"/>
        <family val="1"/>
      </rPr>
      <t xml:space="preserve">  That the December 31 unencumbered appropriations for all line items</t>
    </r>
  </si>
  <si>
    <t>Street Operating Fund</t>
  </si>
  <si>
    <t>Total Street Operating Fund</t>
  </si>
  <si>
    <t>Sr Center/Pool Construction</t>
  </si>
  <si>
    <t>Total Sr Center/Pool Construction</t>
  </si>
  <si>
    <t>101 4131</t>
  </si>
  <si>
    <t>Mayor</t>
  </si>
  <si>
    <t>Total Mayor's Office</t>
  </si>
  <si>
    <t>Paint &amp; Signal Department</t>
  </si>
  <si>
    <t>the respective departments and funds:</t>
  </si>
  <si>
    <t>Sewer</t>
  </si>
  <si>
    <t>Total Sewer Fund</t>
  </si>
  <si>
    <t>Internal Cost Allocation Fund</t>
  </si>
  <si>
    <t>Total Internal Cost Allocation  Fund</t>
  </si>
  <si>
    <t>101 4240</t>
  </si>
  <si>
    <t>Building Department</t>
  </si>
  <si>
    <t>101 4220</t>
  </si>
  <si>
    <t>Fire Department</t>
  </si>
  <si>
    <t>Total Fire Department</t>
  </si>
  <si>
    <t>Solid Waste Dispoasl</t>
  </si>
  <si>
    <t>Total Solid Waste Disposal Fund</t>
  </si>
  <si>
    <t>City Grant Fund</t>
  </si>
  <si>
    <t>Total City Grant Fund</t>
  </si>
  <si>
    <t>Rental Registration</t>
  </si>
  <si>
    <t>Total Rental Registration</t>
  </si>
  <si>
    <t>101 4111</t>
  </si>
  <si>
    <t>City Council</t>
  </si>
  <si>
    <t>Total City Council</t>
  </si>
  <si>
    <t>101 4151</t>
  </si>
  <si>
    <t>Total Finance Department</t>
  </si>
  <si>
    <t>Total Safety Director</t>
  </si>
  <si>
    <t>Beautification</t>
  </si>
  <si>
    <t>Total Beautification Fund</t>
  </si>
  <si>
    <t>appropriated as follows:</t>
  </si>
  <si>
    <t>101 4155</t>
  </si>
  <si>
    <t>Total Court Special Projects Fund</t>
  </si>
  <si>
    <t>101 4195</t>
  </si>
  <si>
    <t>Total Miscellaneous</t>
  </si>
  <si>
    <t>To:</t>
  </si>
  <si>
    <t>From:</t>
  </si>
  <si>
    <t>101 4235</t>
  </si>
  <si>
    <t>Probation</t>
  </si>
  <si>
    <t>Total Probation</t>
  </si>
  <si>
    <t>Sports Complex Fund</t>
  </si>
  <si>
    <t>Total Sports Complex Fund</t>
  </si>
  <si>
    <t>Police Pension Fund</t>
  </si>
  <si>
    <t>Total Police Pension Fund</t>
  </si>
  <si>
    <t>State Highway Fund</t>
  </si>
  <si>
    <t>Total State Highway Fund</t>
  </si>
  <si>
    <t>Infrastructure Improvement Reserve</t>
  </si>
  <si>
    <t>Total Infrastructure Improvement Reserve</t>
  </si>
  <si>
    <t>Total Senior Center Trust Fund</t>
  </si>
  <si>
    <t>TOTAL TRUST FUNDS</t>
  </si>
  <si>
    <t>TRUST FUNDS</t>
  </si>
  <si>
    <t>Emergency Reserve Fund</t>
  </si>
  <si>
    <t>Total Emergency Reserve Fund</t>
  </si>
  <si>
    <t>Court Special Projects-Buildings</t>
  </si>
  <si>
    <t>101 4165</t>
  </si>
  <si>
    <t>Information Systems</t>
  </si>
  <si>
    <t>Total Information Systems</t>
  </si>
  <si>
    <t>101 4513</t>
  </si>
  <si>
    <t>Recreation Programs</t>
  </si>
  <si>
    <t>Total Recreation Programs</t>
  </si>
  <si>
    <t>Parks Revolving Fund</t>
  </si>
  <si>
    <t>Total Parks Revolving Fund</t>
  </si>
  <si>
    <t>Rental Rehabilitation Fund</t>
  </si>
  <si>
    <t>Total Rental Rehabilitation Fund</t>
  </si>
  <si>
    <t>101 4910</t>
  </si>
  <si>
    <t>Total Transfers</t>
  </si>
  <si>
    <t xml:space="preserve">   Transfers From General Fund</t>
  </si>
  <si>
    <t>Transfers</t>
  </si>
  <si>
    <t>General Fund</t>
  </si>
  <si>
    <t>Fire Levy</t>
  </si>
  <si>
    <t>Total Fire Levy Fund</t>
  </si>
  <si>
    <t>Probation Services</t>
  </si>
  <si>
    <t>Total Probation Services Fund</t>
  </si>
  <si>
    <t>101 4194</t>
  </si>
  <si>
    <t>Total Buildings</t>
  </si>
  <si>
    <t>Court Computer Fund</t>
  </si>
  <si>
    <t>Total Court Computer Fund</t>
  </si>
  <si>
    <t>101 4160</t>
  </si>
  <si>
    <t>Human Resources</t>
  </si>
  <si>
    <t>Total Human Resources</t>
  </si>
  <si>
    <t>101 4132</t>
  </si>
  <si>
    <t>Service Director</t>
  </si>
  <si>
    <t>Total Service Director</t>
  </si>
  <si>
    <t>Residential Paving</t>
  </si>
  <si>
    <t>Total Residential Paving Fund</t>
  </si>
  <si>
    <r>
      <t xml:space="preserve">              SECTION 5.  </t>
    </r>
    <r>
      <rPr>
        <sz val="12"/>
        <rFont val="Times New Roman"/>
        <family val="1"/>
      </rPr>
      <t>That it is hereby found and determined that all formal actions of</t>
    </r>
  </si>
  <si>
    <r>
      <t xml:space="preserve">SECTION 6.  </t>
    </r>
    <r>
      <rPr>
        <sz val="12"/>
        <rFont val="Times New Roman"/>
        <family val="1"/>
      </rPr>
      <t>This ordinance is hereby declared to be an emergency measure</t>
    </r>
  </si>
  <si>
    <t xml:space="preserve">   Transfers Out</t>
  </si>
  <si>
    <t>Street Capital Improvements Fund</t>
  </si>
  <si>
    <t>Total Street Capital Improvements Fund</t>
  </si>
  <si>
    <t xml:space="preserve">   Operations &amp; Maintenance</t>
  </si>
  <si>
    <t xml:space="preserve">   Capital Outlay</t>
  </si>
  <si>
    <t>TITLE:  YEAR END APPROPRIATIONS AMENDMENTS</t>
  </si>
  <si>
    <r>
      <t xml:space="preserve">              </t>
    </r>
    <r>
      <rPr>
        <b/>
        <sz val="12"/>
        <rFont val="Times New Roman"/>
        <family val="1"/>
      </rPr>
      <t>SECTION 1.</t>
    </r>
    <r>
      <rPr>
        <sz val="12"/>
        <rFont val="Times New Roman"/>
        <family val="1"/>
      </rPr>
      <t xml:space="preserve">   That the following appropriations be increased or (decreased)  in</t>
    </r>
  </si>
  <si>
    <t>Health Insurance Fund</t>
  </si>
  <si>
    <t>General Liability Insurance Fund</t>
  </si>
  <si>
    <t>Safety Director</t>
  </si>
  <si>
    <t>Buildings</t>
  </si>
  <si>
    <t>Miscellaneous</t>
  </si>
  <si>
    <t>Finance Department</t>
  </si>
  <si>
    <t>Law Department</t>
  </si>
  <si>
    <t>Senior Center Trust Fund</t>
  </si>
  <si>
    <t>END OF THE FISCAL YEAR AND DECLARING AN EMERGENCY.</t>
  </si>
  <si>
    <t>AN ORDINANCE MODIFYING APPROPRIATIONS WITHIN CERTAIN</t>
  </si>
  <si>
    <t>DEPARTMENTS AND FUNDS IN ORDER TO COVER EXPENDITURES TO THE</t>
  </si>
  <si>
    <r>
      <t xml:space="preserve">              </t>
    </r>
    <r>
      <rPr>
        <b/>
        <sz val="12"/>
        <rFont val="Times New Roman"/>
        <family val="1"/>
      </rPr>
      <t xml:space="preserve">SECTION 4. </t>
    </r>
    <r>
      <rPr>
        <sz val="12"/>
        <rFont val="Times New Roman"/>
        <family val="1"/>
      </rPr>
      <t xml:space="preserve">  That certain  transfers in the 2015 Budget be modified and</t>
    </r>
  </si>
  <si>
    <r>
      <t xml:space="preserve">              </t>
    </r>
    <r>
      <rPr>
        <b/>
        <sz val="12"/>
        <rFont val="Times New Roman"/>
        <family val="1"/>
      </rPr>
      <t>SECTION 3.</t>
    </r>
    <r>
      <rPr>
        <sz val="12"/>
        <rFont val="Times New Roman"/>
        <family val="1"/>
      </rPr>
      <t xml:space="preserve">  That appropriations and estimated revenues for in-kind payments</t>
    </r>
  </si>
  <si>
    <t>for grants and and loans be adjusted by the Finance Director at December 31st to adhere</t>
  </si>
  <si>
    <t>to budget commission requirements. These payments are made by state grantor/loan</t>
  </si>
  <si>
    <t>agencies directly to contractors and are out of the control of the City.</t>
  </si>
  <si>
    <t xml:space="preserve">   Transfers Out Out</t>
  </si>
  <si>
    <t>TOTAL FOR ALL FUNDS (Net)</t>
  </si>
  <si>
    <t>TOTAL SPECIAL REVENUE FUNDS (Net)</t>
  </si>
  <si>
    <t>12/17/2015                                                                                               Presented by:  Mrs. Frey</t>
  </si>
  <si>
    <t>ORDINANCE NO.  200-2015</t>
  </si>
  <si>
    <t xml:space="preserve">              ______________________________         _________________________________</t>
  </si>
  <si>
    <t xml:space="preserve">              Clerk of Council                                            President of Council</t>
  </si>
  <si>
    <t xml:space="preserve">                                                                                   Mayor</t>
  </si>
  <si>
    <t xml:space="preserve">                                                                                   _________________________________ </t>
  </si>
  <si>
    <t xml:space="preserve">                                 Passed__________________________________ 2015</t>
  </si>
  <si>
    <t xml:space="preserve">                                Approved________________________________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</si>
</sst>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_);\(0\)"/>
  </numFmts>
  <fonts count="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2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0" xfId="2" applyNumberFormat="1" applyFont="1" applyBorder="1"/>
    <xf numFmtId="164" fontId="3" fillId="0" borderId="0" xfId="2" applyNumberFormat="1" applyFont="1" applyBorder="1"/>
    <xf numFmtId="43" fontId="2" fillId="0" borderId="0" xfId="1" applyFont="1"/>
    <xf numFmtId="43" fontId="2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2" applyNumberFormat="1" applyFont="1" applyFill="1"/>
    <xf numFmtId="0" fontId="2" fillId="0" borderId="0" xfId="0" applyFont="1" applyFill="1"/>
    <xf numFmtId="14" fontId="2" fillId="0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/>
    <xf numFmtId="0" fontId="2" fillId="0" borderId="0" xfId="0" applyFont="1" applyAlignment="1">
      <alignment horizontal="left"/>
    </xf>
    <xf numFmtId="165" fontId="2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/>
    <xf numFmtId="165" fontId="2" fillId="0" borderId="0" xfId="1" applyNumberFormat="1" applyFont="1" applyAlignment="1">
      <alignment horizontal="left"/>
    </xf>
    <xf numFmtId="165" fontId="2" fillId="0" borderId="0" xfId="1" applyNumberFormat="1" applyFont="1"/>
    <xf numFmtId="165" fontId="2" fillId="0" borderId="1" xfId="1" applyNumberFormat="1" applyFont="1" applyBorder="1"/>
    <xf numFmtId="165" fontId="2" fillId="0" borderId="0" xfId="1" applyNumberFormat="1" applyFont="1" applyFill="1"/>
    <xf numFmtId="165" fontId="2" fillId="0" borderId="1" xfId="1" applyNumberFormat="1" applyFont="1" applyFill="1" applyBorder="1"/>
    <xf numFmtId="165" fontId="3" fillId="0" borderId="2" xfId="1" applyNumberFormat="1" applyFont="1" applyFill="1" applyBorder="1"/>
    <xf numFmtId="165" fontId="3" fillId="0" borderId="2" xfId="1" applyNumberFormat="1" applyFont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5" fontId="3" fillId="0" borderId="0" xfId="1" applyNumberFormat="1" applyFont="1"/>
    <xf numFmtId="165" fontId="2" fillId="2" borderId="0" xfId="1" applyNumberFormat="1" applyFont="1" applyFill="1"/>
    <xf numFmtId="165" fontId="2" fillId="0" borderId="2" xfId="1" applyNumberFormat="1" applyFont="1" applyBorder="1"/>
    <xf numFmtId="165" fontId="3" fillId="0" borderId="3" xfId="1" applyNumberFormat="1" applyFont="1" applyBorder="1"/>
    <xf numFmtId="165" fontId="1" fillId="0" borderId="0" xfId="1" applyNumberForma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165" fontId="2" fillId="0" borderId="0" xfId="1" applyNumberFormat="1" applyFont="1" applyFill="1" applyBorder="1"/>
    <xf numFmtId="165" fontId="2" fillId="0" borderId="0" xfId="1" applyNumberFormat="1" applyFont="1" applyBorder="1"/>
    <xf numFmtId="43" fontId="2" fillId="0" borderId="0" xfId="1" applyFont="1" applyFill="1" applyBorder="1"/>
    <xf numFmtId="0" fontId="2" fillId="0" borderId="0" xfId="0" applyFont="1" applyAlignment="1">
      <alignment horizontal="left"/>
    </xf>
    <xf numFmtId="165" fontId="2" fillId="0" borderId="2" xfId="1" applyNumberFormat="1" applyFont="1" applyFill="1" applyBorder="1"/>
    <xf numFmtId="0" fontId="2" fillId="0" borderId="2" xfId="0" applyFont="1" applyBorder="1"/>
    <xf numFmtId="0" fontId="2" fillId="0" borderId="2" xfId="0" applyFont="1" applyFill="1" applyBorder="1"/>
    <xf numFmtId="164" fontId="2" fillId="0" borderId="0" xfId="1" applyNumberFormat="1" applyFont="1" applyFill="1"/>
    <xf numFmtId="0" fontId="0" fillId="0" borderId="0" xfId="0" applyFill="1"/>
    <xf numFmtId="0" fontId="2" fillId="0" borderId="0" xfId="0" applyFont="1" applyFill="1" applyBorder="1"/>
    <xf numFmtId="166" fontId="2" fillId="0" borderId="0" xfId="1" applyNumberFormat="1" applyFont="1" applyFill="1" applyBorder="1"/>
    <xf numFmtId="164" fontId="2" fillId="0" borderId="0" xfId="2" applyNumberFormat="1" applyFont="1" applyFill="1" applyBorder="1"/>
    <xf numFmtId="43" fontId="2" fillId="0" borderId="0" xfId="1" applyFont="1" applyFill="1"/>
    <xf numFmtId="0" fontId="2" fillId="0" borderId="0" xfId="0" applyFont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3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O364"/>
  <sheetViews>
    <sheetView tabSelected="1" zoomScaleNormal="100" workbookViewId="0">
      <selection activeCell="G19" sqref="G19"/>
    </sheetView>
  </sheetViews>
  <sheetFormatPr defaultColWidth="9.140625" defaultRowHeight="15.75" x14ac:dyDescent="0.25"/>
  <cols>
    <col min="1" max="1" width="6.7109375" style="1" customWidth="1"/>
    <col min="2" max="2" width="5.28515625" style="2" customWidth="1"/>
    <col min="3" max="3" width="4.140625" style="1" customWidth="1"/>
    <col min="4" max="4" width="2.28515625" style="16" customWidth="1"/>
    <col min="5" max="5" width="48.42578125" style="1" customWidth="1"/>
    <col min="6" max="6" width="2.7109375" style="51" customWidth="1"/>
    <col min="7" max="7" width="17.7109375" style="38" customWidth="1"/>
    <col min="8" max="9" width="11.7109375" style="8" customWidth="1"/>
    <col min="10" max="10" width="25.28515625" style="1" customWidth="1"/>
    <col min="11" max="12" width="0" style="1" hidden="1" customWidth="1"/>
    <col min="13" max="13" width="14.85546875" style="1" customWidth="1"/>
    <col min="14" max="14" width="14.42578125" style="1" hidden="1" customWidth="1"/>
    <col min="15" max="15" width="0" style="1" hidden="1" customWidth="1"/>
    <col min="16" max="16384" width="9.140625" style="1"/>
  </cols>
  <sheetData>
    <row r="1" spans="1:7" x14ac:dyDescent="0.25">
      <c r="A1" s="74"/>
      <c r="B1" s="74"/>
      <c r="C1" s="74"/>
      <c r="D1" s="74"/>
      <c r="E1" s="74"/>
      <c r="F1" s="74"/>
      <c r="G1" s="74"/>
    </row>
    <row r="2" spans="1:7" x14ac:dyDescent="0.25">
      <c r="A2" s="75" t="s">
        <v>167</v>
      </c>
      <c r="B2" s="76"/>
      <c r="C2" s="76"/>
      <c r="D2" s="76"/>
      <c r="E2" s="76"/>
      <c r="F2" s="76"/>
      <c r="G2" s="76"/>
    </row>
    <row r="3" spans="1:7" x14ac:dyDescent="0.25">
      <c r="A3" s="15"/>
      <c r="B3" s="12"/>
      <c r="C3" s="12"/>
      <c r="D3" s="26"/>
      <c r="E3" s="12"/>
      <c r="F3" s="52"/>
      <c r="G3" s="34"/>
    </row>
    <row r="4" spans="1:7" x14ac:dyDescent="0.25">
      <c r="A4" s="15"/>
      <c r="B4" s="12"/>
      <c r="C4" s="12"/>
      <c r="D4" s="26"/>
      <c r="E4" s="12"/>
      <c r="F4" s="52"/>
      <c r="G4" s="34"/>
    </row>
    <row r="5" spans="1:7" x14ac:dyDescent="0.25">
      <c r="A5" s="78"/>
      <c r="B5" s="78"/>
      <c r="C5" s="78"/>
      <c r="D5" s="78"/>
      <c r="E5" s="78"/>
      <c r="F5" s="78"/>
      <c r="G5" s="78"/>
    </row>
    <row r="6" spans="1:7" x14ac:dyDescent="0.25">
      <c r="A6" s="77" t="s">
        <v>168</v>
      </c>
      <c r="B6" s="77"/>
      <c r="C6" s="77"/>
      <c r="D6" s="77"/>
      <c r="E6" s="77"/>
      <c r="F6" s="77"/>
      <c r="G6" s="77"/>
    </row>
    <row r="7" spans="1:7" x14ac:dyDescent="0.25">
      <c r="A7" s="79"/>
      <c r="B7" s="79"/>
      <c r="C7" s="79"/>
      <c r="D7" s="79"/>
      <c r="E7" s="79"/>
      <c r="F7" s="79"/>
      <c r="G7" s="79"/>
    </row>
    <row r="8" spans="1:7" x14ac:dyDescent="0.25">
      <c r="A8" s="82" t="s">
        <v>146</v>
      </c>
      <c r="B8" s="82"/>
      <c r="C8" s="82"/>
      <c r="D8" s="82"/>
      <c r="E8" s="82"/>
      <c r="F8" s="82"/>
      <c r="G8" s="82"/>
    </row>
    <row r="9" spans="1:7" x14ac:dyDescent="0.25">
      <c r="A9" s="83"/>
      <c r="B9" s="83"/>
      <c r="C9" s="83"/>
      <c r="D9" s="83"/>
      <c r="E9" s="83"/>
      <c r="F9" s="83"/>
      <c r="G9" s="83"/>
    </row>
    <row r="10" spans="1:7" x14ac:dyDescent="0.25">
      <c r="A10" s="82" t="s">
        <v>157</v>
      </c>
      <c r="B10" s="82"/>
      <c r="C10" s="82"/>
      <c r="D10" s="82"/>
      <c r="E10" s="82"/>
      <c r="F10" s="82"/>
      <c r="G10" s="82"/>
    </row>
    <row r="11" spans="1:7" x14ac:dyDescent="0.25">
      <c r="A11" s="82" t="s">
        <v>158</v>
      </c>
      <c r="B11" s="82"/>
      <c r="C11" s="82"/>
      <c r="D11" s="82"/>
      <c r="E11" s="82"/>
      <c r="F11" s="82"/>
      <c r="G11" s="82"/>
    </row>
    <row r="12" spans="1:7" x14ac:dyDescent="0.25">
      <c r="A12" s="82" t="s">
        <v>156</v>
      </c>
      <c r="B12" s="82"/>
      <c r="C12" s="82"/>
      <c r="D12" s="82"/>
      <c r="E12" s="82"/>
      <c r="F12" s="82"/>
      <c r="G12" s="82"/>
    </row>
    <row r="13" spans="1:7" x14ac:dyDescent="0.25">
      <c r="A13" s="21"/>
      <c r="B13" s="21"/>
      <c r="C13" s="21"/>
      <c r="D13" s="24"/>
      <c r="E13" s="21"/>
      <c r="F13" s="11"/>
      <c r="G13" s="35"/>
    </row>
    <row r="14" spans="1:7" x14ac:dyDescent="0.25">
      <c r="A14" s="81" t="s">
        <v>8</v>
      </c>
      <c r="B14" s="81"/>
      <c r="C14" s="81"/>
      <c r="D14" s="81"/>
      <c r="E14" s="81"/>
      <c r="F14" s="81"/>
      <c r="G14" s="81"/>
    </row>
    <row r="15" spans="1:7" x14ac:dyDescent="0.25">
      <c r="A15" s="74" t="s">
        <v>1</v>
      </c>
      <c r="B15" s="74"/>
      <c r="C15" s="74"/>
      <c r="D15" s="74"/>
      <c r="E15" s="74"/>
      <c r="F15" s="74"/>
      <c r="G15" s="74"/>
    </row>
    <row r="16" spans="1:7" x14ac:dyDescent="0.25">
      <c r="A16" s="74"/>
      <c r="B16" s="74"/>
      <c r="C16" s="74"/>
      <c r="D16" s="74"/>
      <c r="E16" s="74"/>
      <c r="F16" s="74"/>
      <c r="G16" s="74"/>
    </row>
    <row r="17" spans="1:10" x14ac:dyDescent="0.25">
      <c r="A17" s="74" t="s">
        <v>147</v>
      </c>
      <c r="B17" s="74"/>
      <c r="C17" s="74"/>
      <c r="D17" s="74"/>
      <c r="E17" s="74"/>
      <c r="F17" s="74"/>
      <c r="G17" s="74"/>
    </row>
    <row r="18" spans="1:10" x14ac:dyDescent="0.25">
      <c r="A18" s="74" t="s">
        <v>60</v>
      </c>
      <c r="B18" s="74"/>
      <c r="C18" s="74"/>
      <c r="D18" s="74"/>
      <c r="E18" s="74"/>
      <c r="F18" s="74"/>
      <c r="G18" s="74"/>
    </row>
    <row r="19" spans="1:10" x14ac:dyDescent="0.25">
      <c r="A19" s="25"/>
      <c r="B19" s="25"/>
      <c r="C19" s="25"/>
      <c r="D19" s="25"/>
      <c r="E19" s="25"/>
      <c r="F19" s="53"/>
      <c r="G19" s="36"/>
    </row>
    <row r="20" spans="1:10" x14ac:dyDescent="0.25">
      <c r="A20" s="2"/>
      <c r="B20" s="4" t="s">
        <v>41</v>
      </c>
      <c r="C20" s="2"/>
      <c r="D20" s="22"/>
      <c r="E20" s="2"/>
      <c r="G20" s="37"/>
    </row>
    <row r="21" spans="1:10" x14ac:dyDescent="0.25">
      <c r="A21" s="2"/>
      <c r="B21" s="4"/>
      <c r="C21" s="2"/>
      <c r="D21" s="22"/>
      <c r="E21" s="2"/>
      <c r="G21" s="37"/>
    </row>
    <row r="22" spans="1:10" s="16" customFormat="1" hidden="1" x14ac:dyDescent="0.25">
      <c r="B22" s="19" t="s">
        <v>76</v>
      </c>
      <c r="E22" s="16" t="s">
        <v>77</v>
      </c>
      <c r="F22" s="51"/>
      <c r="G22" s="38"/>
      <c r="H22" s="8"/>
      <c r="I22" s="8"/>
    </row>
    <row r="23" spans="1:10" s="16" customFormat="1" hidden="1" x14ac:dyDescent="0.25">
      <c r="B23" s="19"/>
      <c r="E23" s="16" t="s">
        <v>11</v>
      </c>
      <c r="F23" s="51"/>
      <c r="G23" s="38">
        <v>0</v>
      </c>
      <c r="H23" s="8"/>
      <c r="I23" s="8"/>
    </row>
    <row r="24" spans="1:10" s="16" customFormat="1" hidden="1" x14ac:dyDescent="0.25">
      <c r="B24" s="19"/>
      <c r="E24" s="16" t="s">
        <v>144</v>
      </c>
      <c r="F24" s="51"/>
      <c r="G24" s="62">
        <v>0</v>
      </c>
      <c r="H24" s="8"/>
      <c r="I24" s="8"/>
    </row>
    <row r="25" spans="1:10" s="16" customFormat="1" hidden="1" x14ac:dyDescent="0.25">
      <c r="B25" s="19"/>
      <c r="E25" s="16" t="s">
        <v>145</v>
      </c>
      <c r="F25" s="51"/>
      <c r="G25" s="62">
        <v>0</v>
      </c>
      <c r="H25" s="8"/>
      <c r="I25" s="8"/>
    </row>
    <row r="26" spans="1:10" s="16" customFormat="1" hidden="1" x14ac:dyDescent="0.25">
      <c r="B26" s="19"/>
      <c r="E26" s="66" t="s">
        <v>78</v>
      </c>
      <c r="F26" s="51" t="s">
        <v>40</v>
      </c>
      <c r="G26" s="48">
        <f>SUM(G23:G25)</f>
        <v>0</v>
      </c>
      <c r="H26" s="8"/>
      <c r="I26" s="8"/>
    </row>
    <row r="27" spans="1:10" s="16" customFormat="1" hidden="1" x14ac:dyDescent="0.25">
      <c r="A27" s="19"/>
      <c r="B27" s="20"/>
      <c r="C27" s="19"/>
      <c r="D27" s="22"/>
      <c r="E27" s="19"/>
      <c r="F27" s="51"/>
      <c r="G27" s="37"/>
      <c r="H27" s="8"/>
      <c r="I27" s="8"/>
    </row>
    <row r="28" spans="1:10" hidden="1" x14ac:dyDescent="0.25">
      <c r="B28" s="2" t="s">
        <v>56</v>
      </c>
      <c r="E28" s="1" t="s">
        <v>57</v>
      </c>
    </row>
    <row r="29" spans="1:10" hidden="1" x14ac:dyDescent="0.25">
      <c r="E29" s="1" t="s">
        <v>11</v>
      </c>
      <c r="G29" s="38">
        <v>0</v>
      </c>
      <c r="J29" s="16"/>
    </row>
    <row r="30" spans="1:10" hidden="1" x14ac:dyDescent="0.25">
      <c r="E30" s="16" t="s">
        <v>144</v>
      </c>
      <c r="G30" s="61">
        <v>0</v>
      </c>
    </row>
    <row r="31" spans="1:10" hidden="1" x14ac:dyDescent="0.25">
      <c r="E31" s="16" t="s">
        <v>145</v>
      </c>
      <c r="G31" s="39">
        <v>0</v>
      </c>
    </row>
    <row r="32" spans="1:10" hidden="1" x14ac:dyDescent="0.25">
      <c r="E32" s="66" t="s">
        <v>58</v>
      </c>
      <c r="F32" s="51" t="s">
        <v>40</v>
      </c>
      <c r="G32" s="48">
        <f>SUM(G29:G31)</f>
        <v>0</v>
      </c>
    </row>
    <row r="34" spans="2:10" s="16" customFormat="1" x14ac:dyDescent="0.25">
      <c r="B34" s="58" t="s">
        <v>134</v>
      </c>
      <c r="E34" s="16" t="s">
        <v>135</v>
      </c>
      <c r="F34" s="51"/>
      <c r="G34" s="38"/>
      <c r="H34" s="8"/>
      <c r="I34" s="8"/>
    </row>
    <row r="35" spans="2:10" s="16" customFormat="1" x14ac:dyDescent="0.25">
      <c r="B35" s="58"/>
      <c r="E35" s="16" t="s">
        <v>11</v>
      </c>
      <c r="F35" s="51"/>
      <c r="G35" s="38">
        <v>18670</v>
      </c>
      <c r="H35" s="8"/>
      <c r="I35" s="8"/>
    </row>
    <row r="36" spans="2:10" s="16" customFormat="1" x14ac:dyDescent="0.25">
      <c r="B36" s="58"/>
      <c r="E36" s="16" t="s">
        <v>144</v>
      </c>
      <c r="F36" s="51"/>
      <c r="G36" s="61">
        <v>0</v>
      </c>
      <c r="H36" s="8"/>
      <c r="I36" s="8"/>
    </row>
    <row r="37" spans="2:10" s="16" customFormat="1" x14ac:dyDescent="0.25">
      <c r="B37" s="58"/>
      <c r="E37" s="16" t="s">
        <v>145</v>
      </c>
      <c r="F37" s="51"/>
      <c r="G37" s="62">
        <v>0</v>
      </c>
      <c r="H37" s="8"/>
      <c r="I37" s="8"/>
    </row>
    <row r="38" spans="2:10" s="16" customFormat="1" x14ac:dyDescent="0.25">
      <c r="B38" s="58"/>
      <c r="E38" s="66" t="s">
        <v>136</v>
      </c>
      <c r="F38" s="51" t="s">
        <v>40</v>
      </c>
      <c r="G38" s="48">
        <f>SUM(G35:G37)</f>
        <v>18670</v>
      </c>
      <c r="H38" s="8"/>
      <c r="I38" s="8"/>
    </row>
    <row r="39" spans="2:10" s="16" customFormat="1" x14ac:dyDescent="0.25">
      <c r="B39" s="58"/>
      <c r="F39" s="51"/>
      <c r="G39" s="38"/>
      <c r="H39" s="8"/>
      <c r="I39" s="8"/>
    </row>
    <row r="40" spans="2:10" s="16" customFormat="1" x14ac:dyDescent="0.25">
      <c r="B40" s="19" t="s">
        <v>79</v>
      </c>
      <c r="E40" s="16" t="s">
        <v>153</v>
      </c>
      <c r="F40" s="51"/>
      <c r="G40" s="38"/>
      <c r="H40" s="8"/>
      <c r="I40" s="8"/>
    </row>
    <row r="41" spans="2:10" s="16" customFormat="1" x14ac:dyDescent="0.25">
      <c r="B41" s="19"/>
      <c r="E41" s="16" t="s">
        <v>11</v>
      </c>
      <c r="F41" s="51"/>
      <c r="G41" s="38">
        <v>0</v>
      </c>
      <c r="H41" s="8"/>
      <c r="I41" s="8"/>
    </row>
    <row r="42" spans="2:10" s="16" customFormat="1" x14ac:dyDescent="0.25">
      <c r="B42" s="19"/>
      <c r="E42" s="16" t="s">
        <v>144</v>
      </c>
      <c r="F42" s="51"/>
      <c r="G42" s="62">
        <v>6650</v>
      </c>
      <c r="H42" s="8"/>
      <c r="I42" s="8"/>
    </row>
    <row r="43" spans="2:10" s="16" customFormat="1" x14ac:dyDescent="0.25">
      <c r="B43" s="19"/>
      <c r="E43" s="16" t="s">
        <v>145</v>
      </c>
      <c r="F43" s="51"/>
      <c r="G43" s="62">
        <v>0</v>
      </c>
      <c r="H43" s="8"/>
      <c r="I43" s="8"/>
    </row>
    <row r="44" spans="2:10" s="16" customFormat="1" x14ac:dyDescent="0.25">
      <c r="B44" s="19"/>
      <c r="E44" s="66" t="s">
        <v>80</v>
      </c>
      <c r="F44" s="51" t="s">
        <v>40</v>
      </c>
      <c r="G44" s="48">
        <f>SUM(G41:G43)</f>
        <v>6650</v>
      </c>
      <c r="H44" s="8"/>
      <c r="I44" s="8"/>
    </row>
    <row r="45" spans="2:10" s="16" customFormat="1" x14ac:dyDescent="0.25">
      <c r="B45" s="19"/>
      <c r="F45" s="51"/>
      <c r="G45" s="38"/>
      <c r="H45" s="8"/>
      <c r="I45" s="8"/>
    </row>
    <row r="46" spans="2:10" x14ac:dyDescent="0.25">
      <c r="B46" s="2" t="s">
        <v>12</v>
      </c>
      <c r="E46" s="1" t="s">
        <v>154</v>
      </c>
    </row>
    <row r="47" spans="2:10" x14ac:dyDescent="0.25">
      <c r="E47" s="1" t="s">
        <v>11</v>
      </c>
      <c r="G47" s="38">
        <v>2380</v>
      </c>
      <c r="J47" s="16"/>
    </row>
    <row r="48" spans="2:10" x14ac:dyDescent="0.25">
      <c r="E48" s="16" t="s">
        <v>144</v>
      </c>
    </row>
    <row r="49" spans="2:10" x14ac:dyDescent="0.25">
      <c r="E49" s="16" t="s">
        <v>145</v>
      </c>
      <c r="G49" s="62">
        <v>0</v>
      </c>
    </row>
    <row r="50" spans="2:10" x14ac:dyDescent="0.25">
      <c r="E50" s="66" t="s">
        <v>13</v>
      </c>
      <c r="F50" s="51" t="s">
        <v>40</v>
      </c>
      <c r="G50" s="48">
        <f>SUM(G47:G49)</f>
        <v>2380</v>
      </c>
    </row>
    <row r="52" spans="2:10" x14ac:dyDescent="0.25">
      <c r="B52" s="2" t="s">
        <v>85</v>
      </c>
      <c r="E52" s="1" t="s">
        <v>150</v>
      </c>
    </row>
    <row r="53" spans="2:10" x14ac:dyDescent="0.25">
      <c r="E53" s="1" t="s">
        <v>11</v>
      </c>
      <c r="G53" s="38">
        <v>860</v>
      </c>
      <c r="J53" s="16"/>
    </row>
    <row r="54" spans="2:10" x14ac:dyDescent="0.25">
      <c r="E54" s="1" t="s">
        <v>144</v>
      </c>
    </row>
    <row r="55" spans="2:10" x14ac:dyDescent="0.25">
      <c r="E55" s="1" t="s">
        <v>145</v>
      </c>
      <c r="G55" s="62">
        <v>0</v>
      </c>
    </row>
    <row r="56" spans="2:10" x14ac:dyDescent="0.25">
      <c r="E56" s="66" t="s">
        <v>81</v>
      </c>
      <c r="F56" s="51" t="s">
        <v>40</v>
      </c>
      <c r="G56" s="48">
        <f>SUM(G53:G55)</f>
        <v>860</v>
      </c>
    </row>
    <row r="57" spans="2:10" s="16" customFormat="1" x14ac:dyDescent="0.25">
      <c r="B57" s="17"/>
      <c r="F57" s="51"/>
      <c r="G57" s="38"/>
      <c r="H57" s="8"/>
      <c r="I57" s="8"/>
    </row>
    <row r="58" spans="2:10" s="16" customFormat="1" hidden="1" x14ac:dyDescent="0.25">
      <c r="B58" s="59" t="s">
        <v>131</v>
      </c>
      <c r="E58" s="16" t="s">
        <v>132</v>
      </c>
      <c r="F58" s="51"/>
      <c r="G58" s="38"/>
      <c r="H58" s="8"/>
      <c r="I58" s="8"/>
    </row>
    <row r="59" spans="2:10" s="16" customFormat="1" hidden="1" x14ac:dyDescent="0.25">
      <c r="B59" s="59"/>
      <c r="E59" s="16" t="s">
        <v>11</v>
      </c>
      <c r="F59" s="51"/>
      <c r="G59" s="38">
        <v>0</v>
      </c>
      <c r="H59" s="8"/>
      <c r="I59" s="8"/>
    </row>
    <row r="60" spans="2:10" s="16" customFormat="1" hidden="1" x14ac:dyDescent="0.25">
      <c r="B60" s="59"/>
      <c r="E60" s="16" t="s">
        <v>144</v>
      </c>
      <c r="F60" s="51"/>
      <c r="G60" s="62">
        <v>0</v>
      </c>
      <c r="H60" s="8"/>
      <c r="I60" s="8"/>
    </row>
    <row r="61" spans="2:10" s="16" customFormat="1" hidden="1" x14ac:dyDescent="0.25">
      <c r="B61" s="59"/>
      <c r="E61" s="16" t="s">
        <v>145</v>
      </c>
      <c r="F61" s="51"/>
      <c r="G61" s="39">
        <v>0</v>
      </c>
      <c r="H61" s="8"/>
      <c r="I61" s="8"/>
    </row>
    <row r="62" spans="2:10" s="16" customFormat="1" hidden="1" x14ac:dyDescent="0.25">
      <c r="B62" s="59"/>
      <c r="E62" s="66" t="s">
        <v>133</v>
      </c>
      <c r="F62" s="51" t="s">
        <v>40</v>
      </c>
      <c r="G62" s="48">
        <f>SUM(G59:G61)</f>
        <v>0</v>
      </c>
      <c r="H62" s="8"/>
      <c r="I62" s="8"/>
    </row>
    <row r="63" spans="2:10" s="16" customFormat="1" hidden="1" x14ac:dyDescent="0.25">
      <c r="B63" s="59"/>
      <c r="F63" s="51"/>
      <c r="G63" s="38"/>
      <c r="H63" s="8"/>
      <c r="I63" s="8"/>
    </row>
    <row r="64" spans="2:10" s="16" customFormat="1" hidden="1" x14ac:dyDescent="0.25">
      <c r="B64" s="28" t="s">
        <v>108</v>
      </c>
      <c r="E64" s="16" t="s">
        <v>109</v>
      </c>
      <c r="F64" s="51"/>
      <c r="G64" s="38"/>
      <c r="H64" s="8"/>
      <c r="I64" s="8"/>
    </row>
    <row r="65" spans="2:9" s="16" customFormat="1" hidden="1" x14ac:dyDescent="0.25">
      <c r="B65" s="28"/>
      <c r="E65" s="16" t="s">
        <v>11</v>
      </c>
      <c r="F65" s="51"/>
      <c r="G65" s="38">
        <v>0</v>
      </c>
      <c r="H65" s="8"/>
      <c r="I65" s="8"/>
    </row>
    <row r="66" spans="2:9" s="16" customFormat="1" hidden="1" x14ac:dyDescent="0.25">
      <c r="B66" s="28"/>
      <c r="E66" s="16" t="s">
        <v>144</v>
      </c>
      <c r="F66" s="51"/>
      <c r="G66" s="62">
        <v>0</v>
      </c>
      <c r="H66" s="8"/>
      <c r="I66" s="8"/>
    </row>
    <row r="67" spans="2:9" s="16" customFormat="1" hidden="1" x14ac:dyDescent="0.25">
      <c r="B67" s="28"/>
      <c r="E67" s="16" t="s">
        <v>145</v>
      </c>
      <c r="F67" s="51"/>
      <c r="G67" s="39">
        <v>0</v>
      </c>
      <c r="H67" s="8"/>
      <c r="I67" s="8"/>
    </row>
    <row r="68" spans="2:9" s="16" customFormat="1" x14ac:dyDescent="0.25">
      <c r="B68" s="28"/>
      <c r="E68" s="66" t="s">
        <v>110</v>
      </c>
      <c r="F68" s="51" t="s">
        <v>40</v>
      </c>
      <c r="G68" s="48">
        <f>SUM(G65:G67)</f>
        <v>0</v>
      </c>
      <c r="H68" s="8"/>
      <c r="I68" s="8"/>
    </row>
    <row r="69" spans="2:9" s="16" customFormat="1" hidden="1" x14ac:dyDescent="0.25">
      <c r="B69" s="28"/>
      <c r="F69" s="51"/>
      <c r="G69" s="38"/>
      <c r="H69" s="8"/>
      <c r="I69" s="8"/>
    </row>
    <row r="70" spans="2:9" s="16" customFormat="1" hidden="1" x14ac:dyDescent="0.25">
      <c r="B70" s="58" t="s">
        <v>127</v>
      </c>
      <c r="E70" s="16" t="s">
        <v>151</v>
      </c>
      <c r="F70" s="51"/>
      <c r="G70" s="38"/>
      <c r="H70" s="8"/>
      <c r="I70" s="8"/>
    </row>
    <row r="71" spans="2:9" s="16" customFormat="1" hidden="1" x14ac:dyDescent="0.25">
      <c r="B71" s="58"/>
      <c r="E71" s="16" t="s">
        <v>11</v>
      </c>
      <c r="F71" s="51"/>
      <c r="G71" s="38">
        <v>0</v>
      </c>
      <c r="H71" s="8"/>
      <c r="I71" s="8"/>
    </row>
    <row r="72" spans="2:9" s="16" customFormat="1" hidden="1" x14ac:dyDescent="0.25">
      <c r="B72" s="58"/>
      <c r="E72" s="16" t="s">
        <v>144</v>
      </c>
      <c r="F72" s="51"/>
      <c r="G72" s="62">
        <v>0</v>
      </c>
      <c r="H72" s="8"/>
      <c r="I72" s="8"/>
    </row>
    <row r="73" spans="2:9" s="16" customFormat="1" hidden="1" x14ac:dyDescent="0.25">
      <c r="B73" s="58"/>
      <c r="E73" s="16" t="s">
        <v>145</v>
      </c>
      <c r="F73" s="51"/>
      <c r="G73" s="39">
        <v>0</v>
      </c>
      <c r="H73" s="6"/>
      <c r="I73" s="6"/>
    </row>
    <row r="74" spans="2:9" s="16" customFormat="1" hidden="1" x14ac:dyDescent="0.25">
      <c r="B74" s="58"/>
      <c r="E74" s="66" t="s">
        <v>128</v>
      </c>
      <c r="F74" s="51" t="s">
        <v>40</v>
      </c>
      <c r="G74" s="48">
        <f>SUM(G71:G73)</f>
        <v>0</v>
      </c>
      <c r="H74" s="8"/>
      <c r="I74" s="8"/>
    </row>
    <row r="75" spans="2:9" s="16" customFormat="1" hidden="1" x14ac:dyDescent="0.25">
      <c r="B75" s="58"/>
      <c r="F75" s="51"/>
      <c r="G75" s="38"/>
      <c r="H75" s="8"/>
      <c r="I75" s="8"/>
    </row>
    <row r="76" spans="2:9" s="16" customFormat="1" hidden="1" x14ac:dyDescent="0.25">
      <c r="B76" s="17" t="s">
        <v>87</v>
      </c>
      <c r="E76" s="16" t="s">
        <v>152</v>
      </c>
      <c r="F76" s="51"/>
      <c r="G76" s="38"/>
      <c r="H76" s="8"/>
      <c r="I76" s="8"/>
    </row>
    <row r="77" spans="2:9" s="16" customFormat="1" hidden="1" x14ac:dyDescent="0.25">
      <c r="B77" s="17"/>
      <c r="E77" s="16" t="s">
        <v>11</v>
      </c>
      <c r="F77" s="51"/>
      <c r="G77" s="38">
        <v>0</v>
      </c>
      <c r="H77" s="8"/>
      <c r="I77" s="8"/>
    </row>
    <row r="78" spans="2:9" s="16" customFormat="1" hidden="1" x14ac:dyDescent="0.25">
      <c r="B78" s="17"/>
      <c r="E78" s="16" t="s">
        <v>144</v>
      </c>
      <c r="F78" s="51"/>
      <c r="G78" s="62">
        <v>0</v>
      </c>
      <c r="H78" s="8"/>
      <c r="I78" s="8"/>
    </row>
    <row r="79" spans="2:9" s="16" customFormat="1" hidden="1" x14ac:dyDescent="0.25">
      <c r="B79" s="17"/>
      <c r="E79" s="66" t="s">
        <v>88</v>
      </c>
      <c r="F79" s="51" t="s">
        <v>40</v>
      </c>
      <c r="G79" s="48">
        <f>SUM(G77:G78)</f>
        <v>0</v>
      </c>
      <c r="H79" s="8"/>
      <c r="I79" s="8"/>
    </row>
    <row r="80" spans="2:9" hidden="1" x14ac:dyDescent="0.25"/>
    <row r="81" spans="2:10" hidden="1" x14ac:dyDescent="0.25">
      <c r="B81" s="2" t="s">
        <v>14</v>
      </c>
      <c r="E81" s="1" t="s">
        <v>15</v>
      </c>
    </row>
    <row r="82" spans="2:10" hidden="1" x14ac:dyDescent="0.25">
      <c r="E82" s="1" t="s">
        <v>11</v>
      </c>
      <c r="G82" s="38">
        <v>0</v>
      </c>
      <c r="J82" s="16"/>
    </row>
    <row r="83" spans="2:10" hidden="1" x14ac:dyDescent="0.25">
      <c r="E83" s="16" t="s">
        <v>144</v>
      </c>
      <c r="G83" s="38">
        <v>0</v>
      </c>
    </row>
    <row r="84" spans="2:10" hidden="1" x14ac:dyDescent="0.25">
      <c r="E84" s="16" t="s">
        <v>145</v>
      </c>
      <c r="G84" s="39">
        <v>0</v>
      </c>
    </row>
    <row r="85" spans="2:10" hidden="1" x14ac:dyDescent="0.25">
      <c r="E85" s="66" t="s">
        <v>16</v>
      </c>
      <c r="F85" s="51" t="s">
        <v>40</v>
      </c>
      <c r="G85" s="48">
        <f>SUM(G82:G84)</f>
        <v>0</v>
      </c>
    </row>
    <row r="86" spans="2:10" hidden="1" x14ac:dyDescent="0.25"/>
    <row r="87" spans="2:10" hidden="1" x14ac:dyDescent="0.25">
      <c r="B87" s="2" t="s">
        <v>67</v>
      </c>
      <c r="E87" s="1" t="s">
        <v>68</v>
      </c>
    </row>
    <row r="88" spans="2:10" hidden="1" x14ac:dyDescent="0.25">
      <c r="E88" s="1" t="s">
        <v>11</v>
      </c>
      <c r="G88" s="40">
        <v>0</v>
      </c>
    </row>
    <row r="89" spans="2:10" hidden="1" x14ac:dyDescent="0.25">
      <c r="E89" s="16" t="s">
        <v>144</v>
      </c>
      <c r="G89" s="62">
        <v>0</v>
      </c>
    </row>
    <row r="90" spans="2:10" hidden="1" x14ac:dyDescent="0.25">
      <c r="E90" s="16" t="s">
        <v>145</v>
      </c>
      <c r="G90" s="39">
        <v>0</v>
      </c>
    </row>
    <row r="91" spans="2:10" hidden="1" x14ac:dyDescent="0.25">
      <c r="E91" s="66" t="s">
        <v>69</v>
      </c>
      <c r="F91" s="51" t="s">
        <v>40</v>
      </c>
      <c r="G91" s="48">
        <f>SUM(G88:G90)</f>
        <v>0</v>
      </c>
    </row>
    <row r="92" spans="2:10" s="16" customFormat="1" hidden="1" x14ac:dyDescent="0.25">
      <c r="B92" s="27"/>
      <c r="F92" s="51"/>
      <c r="G92" s="38"/>
      <c r="H92" s="8"/>
      <c r="I92" s="8"/>
    </row>
    <row r="93" spans="2:10" s="16" customFormat="1" hidden="1" x14ac:dyDescent="0.25">
      <c r="B93" s="27" t="s">
        <v>91</v>
      </c>
      <c r="E93" s="16" t="s">
        <v>92</v>
      </c>
      <c r="F93" s="51"/>
      <c r="G93" s="40"/>
      <c r="H93" s="8"/>
      <c r="I93" s="8"/>
    </row>
    <row r="94" spans="2:10" s="16" customFormat="1" hidden="1" x14ac:dyDescent="0.25">
      <c r="B94" s="27"/>
      <c r="E94" s="16" t="s">
        <v>11</v>
      </c>
      <c r="F94" s="51"/>
      <c r="G94" s="40">
        <v>0</v>
      </c>
      <c r="H94" s="8"/>
      <c r="I94" s="8"/>
    </row>
    <row r="95" spans="2:10" s="16" customFormat="1" hidden="1" x14ac:dyDescent="0.25">
      <c r="B95" s="27"/>
      <c r="E95" s="16" t="s">
        <v>144</v>
      </c>
      <c r="F95" s="51"/>
      <c r="G95" s="40">
        <v>0</v>
      </c>
      <c r="H95" s="8"/>
      <c r="I95" s="8"/>
    </row>
    <row r="96" spans="2:10" s="16" customFormat="1" hidden="1" x14ac:dyDescent="0.25">
      <c r="B96" s="27"/>
      <c r="E96" s="16" t="s">
        <v>145</v>
      </c>
      <c r="F96" s="51"/>
      <c r="G96" s="41">
        <v>0</v>
      </c>
      <c r="H96" s="8"/>
      <c r="I96" s="8"/>
    </row>
    <row r="97" spans="2:10" s="16" customFormat="1" hidden="1" x14ac:dyDescent="0.25">
      <c r="B97" s="27"/>
      <c r="E97" s="66" t="s">
        <v>93</v>
      </c>
      <c r="F97" s="51" t="s">
        <v>40</v>
      </c>
      <c r="G97" s="65">
        <f>SUM(G94:G96)</f>
        <v>0</v>
      </c>
      <c r="H97" s="8"/>
      <c r="I97" s="8"/>
    </row>
    <row r="98" spans="2:10" hidden="1" x14ac:dyDescent="0.25"/>
    <row r="99" spans="2:10" s="16" customFormat="1" hidden="1" x14ac:dyDescent="0.25">
      <c r="B99" s="18" t="s">
        <v>65</v>
      </c>
      <c r="E99" s="16" t="s">
        <v>66</v>
      </c>
      <c r="F99" s="51"/>
      <c r="G99" s="40"/>
      <c r="H99" s="8"/>
      <c r="I99" s="8"/>
    </row>
    <row r="100" spans="2:10" s="16" customFormat="1" hidden="1" x14ac:dyDescent="0.25">
      <c r="B100" s="18"/>
      <c r="E100" s="16" t="s">
        <v>11</v>
      </c>
      <c r="F100" s="51"/>
      <c r="G100" s="40">
        <v>0</v>
      </c>
      <c r="H100" s="8"/>
      <c r="I100" s="8"/>
    </row>
    <row r="101" spans="2:10" s="16" customFormat="1" hidden="1" x14ac:dyDescent="0.25">
      <c r="B101" s="18"/>
      <c r="E101" s="16" t="s">
        <v>144</v>
      </c>
      <c r="F101" s="51"/>
      <c r="G101" s="61">
        <v>0</v>
      </c>
      <c r="H101" s="8"/>
      <c r="I101" s="8"/>
    </row>
    <row r="102" spans="2:10" s="16" customFormat="1" hidden="1" x14ac:dyDescent="0.25">
      <c r="B102" s="18"/>
      <c r="E102" s="16" t="s">
        <v>145</v>
      </c>
      <c r="F102" s="51"/>
      <c r="G102" s="41">
        <v>0</v>
      </c>
      <c r="H102" s="8"/>
      <c r="I102" s="8"/>
    </row>
    <row r="103" spans="2:10" s="16" customFormat="1" hidden="1" x14ac:dyDescent="0.25">
      <c r="B103" s="18"/>
      <c r="E103" s="66" t="s">
        <v>66</v>
      </c>
      <c r="F103" s="51" t="s">
        <v>40</v>
      </c>
      <c r="G103" s="65">
        <f>SUM(G100:G102)</f>
        <v>0</v>
      </c>
      <c r="H103" s="8"/>
      <c r="I103" s="8"/>
    </row>
    <row r="104" spans="2:10" s="16" customFormat="1" hidden="1" x14ac:dyDescent="0.25">
      <c r="B104" s="18"/>
      <c r="F104" s="51"/>
      <c r="G104" s="38"/>
      <c r="H104" s="8"/>
      <c r="I104" s="8"/>
    </row>
    <row r="105" spans="2:10" hidden="1" x14ac:dyDescent="0.25">
      <c r="B105" s="2" t="s">
        <v>38</v>
      </c>
      <c r="E105" s="1" t="s">
        <v>59</v>
      </c>
      <c r="G105" s="40"/>
    </row>
    <row r="106" spans="2:10" hidden="1" x14ac:dyDescent="0.25">
      <c r="E106" s="1" t="s">
        <v>11</v>
      </c>
      <c r="G106" s="40">
        <v>0</v>
      </c>
    </row>
    <row r="107" spans="2:10" hidden="1" x14ac:dyDescent="0.25">
      <c r="E107" s="16" t="s">
        <v>144</v>
      </c>
      <c r="G107" s="40">
        <v>0</v>
      </c>
    </row>
    <row r="108" spans="2:10" hidden="1" x14ac:dyDescent="0.25">
      <c r="E108" s="16" t="s">
        <v>145</v>
      </c>
      <c r="G108" s="41">
        <v>0</v>
      </c>
    </row>
    <row r="109" spans="2:10" hidden="1" x14ac:dyDescent="0.25">
      <c r="E109" s="66" t="s">
        <v>59</v>
      </c>
      <c r="F109" s="51" t="s">
        <v>40</v>
      </c>
      <c r="G109" s="65">
        <f>SUM(G106:G108)</f>
        <v>0</v>
      </c>
    </row>
    <row r="110" spans="2:10" hidden="1" x14ac:dyDescent="0.25">
      <c r="G110" s="40"/>
    </row>
    <row r="111" spans="2:10" hidden="1" x14ac:dyDescent="0.25">
      <c r="B111" s="2" t="s">
        <v>17</v>
      </c>
      <c r="E111" s="1" t="s">
        <v>18</v>
      </c>
      <c r="G111" s="40"/>
    </row>
    <row r="112" spans="2:10" hidden="1" x14ac:dyDescent="0.25">
      <c r="E112" s="1" t="s">
        <v>11</v>
      </c>
      <c r="G112" s="40">
        <v>0</v>
      </c>
      <c r="J112" s="16"/>
    </row>
    <row r="113" spans="2:10" hidden="1" x14ac:dyDescent="0.25">
      <c r="E113" s="16" t="s">
        <v>144</v>
      </c>
      <c r="G113" s="40">
        <v>0</v>
      </c>
    </row>
    <row r="114" spans="2:10" hidden="1" x14ac:dyDescent="0.25">
      <c r="E114" s="16" t="s">
        <v>145</v>
      </c>
      <c r="G114" s="41">
        <v>0</v>
      </c>
    </row>
    <row r="115" spans="2:10" hidden="1" x14ac:dyDescent="0.25">
      <c r="E115" s="66" t="s">
        <v>39</v>
      </c>
      <c r="F115" s="51" t="s">
        <v>40</v>
      </c>
      <c r="G115" s="65">
        <f>G114++G113+G112</f>
        <v>0</v>
      </c>
    </row>
    <row r="116" spans="2:10" hidden="1" x14ac:dyDescent="0.25">
      <c r="G116" s="40"/>
    </row>
    <row r="117" spans="2:10" x14ac:dyDescent="0.25">
      <c r="B117" s="2" t="s">
        <v>19</v>
      </c>
      <c r="E117" s="1" t="s">
        <v>36</v>
      </c>
      <c r="G117" s="40"/>
    </row>
    <row r="118" spans="2:10" x14ac:dyDescent="0.25">
      <c r="E118" s="1" t="s">
        <v>11</v>
      </c>
      <c r="G118" s="40">
        <v>3840</v>
      </c>
      <c r="J118" s="16"/>
    </row>
    <row r="119" spans="2:10" x14ac:dyDescent="0.25">
      <c r="E119" s="16" t="s">
        <v>144</v>
      </c>
      <c r="G119" s="61">
        <v>0</v>
      </c>
    </row>
    <row r="120" spans="2:10" x14ac:dyDescent="0.25">
      <c r="E120" s="16" t="s">
        <v>145</v>
      </c>
      <c r="G120" s="61">
        <v>0</v>
      </c>
    </row>
    <row r="121" spans="2:10" x14ac:dyDescent="0.25">
      <c r="E121" s="66" t="s">
        <v>37</v>
      </c>
      <c r="F121" s="51" t="s">
        <v>40</v>
      </c>
      <c r="G121" s="65">
        <f>SUM(G118:G120)</f>
        <v>3840</v>
      </c>
    </row>
    <row r="122" spans="2:10" x14ac:dyDescent="0.25">
      <c r="G122" s="40"/>
    </row>
    <row r="123" spans="2:10" s="16" customFormat="1" x14ac:dyDescent="0.25">
      <c r="B123" s="18" t="s">
        <v>111</v>
      </c>
      <c r="E123" s="16" t="s">
        <v>112</v>
      </c>
      <c r="F123" s="51"/>
      <c r="G123" s="40"/>
      <c r="H123" s="8"/>
      <c r="I123" s="8"/>
    </row>
    <row r="124" spans="2:10" s="16" customFormat="1" x14ac:dyDescent="0.25">
      <c r="B124" s="18"/>
      <c r="E124" s="16" t="s">
        <v>11</v>
      </c>
      <c r="F124" s="51"/>
      <c r="G124" s="40">
        <v>1780</v>
      </c>
      <c r="H124" s="8"/>
      <c r="I124" s="8"/>
    </row>
    <row r="125" spans="2:10" s="16" customFormat="1" x14ac:dyDescent="0.25">
      <c r="B125" s="18"/>
      <c r="E125" s="16" t="s">
        <v>144</v>
      </c>
      <c r="F125" s="51"/>
      <c r="G125" s="61">
        <v>5</v>
      </c>
      <c r="H125" s="8"/>
      <c r="I125" s="8"/>
    </row>
    <row r="126" spans="2:10" s="16" customFormat="1" x14ac:dyDescent="0.25">
      <c r="B126" s="18"/>
      <c r="E126" s="16" t="s">
        <v>145</v>
      </c>
      <c r="F126" s="51"/>
      <c r="G126" s="41">
        <v>0</v>
      </c>
      <c r="H126" s="8"/>
      <c r="I126" s="8"/>
    </row>
    <row r="127" spans="2:10" s="16" customFormat="1" x14ac:dyDescent="0.25">
      <c r="B127" s="18"/>
      <c r="E127" s="66" t="s">
        <v>113</v>
      </c>
      <c r="F127" s="51" t="s">
        <v>40</v>
      </c>
      <c r="G127" s="65">
        <f>SUM(G124:G126)</f>
        <v>1785</v>
      </c>
      <c r="H127" s="8"/>
      <c r="I127" s="8"/>
    </row>
    <row r="128" spans="2:10" s="16" customFormat="1" x14ac:dyDescent="0.25">
      <c r="B128" s="18"/>
      <c r="F128" s="51"/>
      <c r="G128" s="40"/>
      <c r="H128" s="8"/>
      <c r="I128" s="8"/>
    </row>
    <row r="129" spans="2:10" x14ac:dyDescent="0.25">
      <c r="B129" s="2" t="s">
        <v>20</v>
      </c>
      <c r="E129" s="1" t="s">
        <v>21</v>
      </c>
      <c r="G129" s="40"/>
    </row>
    <row r="130" spans="2:10" x14ac:dyDescent="0.25">
      <c r="E130" s="1" t="s">
        <v>11</v>
      </c>
      <c r="G130" s="40">
        <v>0</v>
      </c>
      <c r="J130" s="16"/>
    </row>
    <row r="131" spans="2:10" x14ac:dyDescent="0.25">
      <c r="E131" s="16" t="s">
        <v>144</v>
      </c>
      <c r="G131" s="61">
        <v>-400000</v>
      </c>
    </row>
    <row r="132" spans="2:10" x14ac:dyDescent="0.25">
      <c r="E132" s="16" t="s">
        <v>145</v>
      </c>
      <c r="G132" s="61">
        <v>0</v>
      </c>
    </row>
    <row r="133" spans="2:10" x14ac:dyDescent="0.25">
      <c r="E133" s="66" t="s">
        <v>22</v>
      </c>
      <c r="F133" s="51" t="s">
        <v>40</v>
      </c>
      <c r="G133" s="65">
        <f>SUM(G130:G132)</f>
        <v>-400000</v>
      </c>
    </row>
    <row r="134" spans="2:10" s="16" customFormat="1" x14ac:dyDescent="0.25">
      <c r="B134" s="31"/>
      <c r="F134" s="51"/>
      <c r="G134" s="40"/>
      <c r="H134" s="8"/>
      <c r="I134" s="8"/>
    </row>
    <row r="135" spans="2:10" s="16" customFormat="1" hidden="1" x14ac:dyDescent="0.25">
      <c r="B135" s="31" t="s">
        <v>118</v>
      </c>
      <c r="E135" s="16" t="s">
        <v>121</v>
      </c>
      <c r="F135" s="51"/>
      <c r="G135" s="40"/>
      <c r="H135" s="8"/>
      <c r="I135" s="8"/>
    </row>
    <row r="136" spans="2:10" s="16" customFormat="1" hidden="1" x14ac:dyDescent="0.25">
      <c r="B136" s="31"/>
      <c r="E136" s="16" t="s">
        <v>120</v>
      </c>
      <c r="F136" s="51"/>
      <c r="G136" s="41">
        <v>0</v>
      </c>
      <c r="H136" s="8"/>
      <c r="I136" s="8"/>
    </row>
    <row r="137" spans="2:10" s="16" customFormat="1" hidden="1" x14ac:dyDescent="0.25">
      <c r="B137" s="31"/>
      <c r="E137" s="66" t="s">
        <v>119</v>
      </c>
      <c r="F137" s="51" t="s">
        <v>40</v>
      </c>
      <c r="G137" s="65">
        <f>SUM(G134:G136)</f>
        <v>0</v>
      </c>
      <c r="H137" s="8"/>
      <c r="I137" s="8"/>
    </row>
    <row r="138" spans="2:10" hidden="1" x14ac:dyDescent="0.25">
      <c r="G138" s="40"/>
    </row>
    <row r="139" spans="2:10" x14ac:dyDescent="0.25">
      <c r="B139" s="80" t="s">
        <v>0</v>
      </c>
      <c r="C139" s="80"/>
      <c r="D139" s="80"/>
      <c r="E139" s="80"/>
      <c r="F139" s="11" t="s">
        <v>40</v>
      </c>
      <c r="G139" s="42">
        <f>+G26+G32+G44+G50+G56+G68+G79+G85+G91+G97+G103+G109+G115+G121+G127+G133+G137+G74+G38+G62</f>
        <v>-365815</v>
      </c>
    </row>
    <row r="140" spans="2:10" x14ac:dyDescent="0.25">
      <c r="B140" s="5" t="s">
        <v>23</v>
      </c>
      <c r="F140" s="11"/>
      <c r="G140" s="40"/>
      <c r="J140" s="3"/>
    </row>
    <row r="141" spans="2:10" ht="12" customHeight="1" x14ac:dyDescent="0.25">
      <c r="E141" s="5"/>
      <c r="F141" s="11"/>
      <c r="G141" s="40"/>
      <c r="J141" s="3"/>
    </row>
    <row r="142" spans="2:10" s="16" customFormat="1" hidden="1" x14ac:dyDescent="0.25">
      <c r="B142" s="64">
        <v>201</v>
      </c>
      <c r="E142" s="16" t="s">
        <v>142</v>
      </c>
      <c r="F142" s="51"/>
      <c r="G142" s="40"/>
      <c r="H142" s="9"/>
      <c r="I142" s="9"/>
      <c r="J142" s="6"/>
    </row>
    <row r="143" spans="2:10" s="16" customFormat="1" hidden="1" x14ac:dyDescent="0.25">
      <c r="B143" s="64"/>
      <c r="E143" s="16" t="s">
        <v>144</v>
      </c>
      <c r="F143" s="51" t="s">
        <v>40</v>
      </c>
      <c r="G143" s="40">
        <v>0</v>
      </c>
      <c r="H143" s="9"/>
      <c r="I143" s="9"/>
    </row>
    <row r="144" spans="2:10" s="16" customFormat="1" hidden="1" x14ac:dyDescent="0.25">
      <c r="B144" s="64"/>
      <c r="E144" s="16" t="s">
        <v>145</v>
      </c>
      <c r="F144" s="51"/>
      <c r="G144" s="61">
        <v>0</v>
      </c>
      <c r="H144" s="9"/>
      <c r="I144" s="9"/>
    </row>
    <row r="145" spans="2:10" s="16" customFormat="1" hidden="1" x14ac:dyDescent="0.25">
      <c r="B145" s="64"/>
      <c r="E145" s="16" t="s">
        <v>44</v>
      </c>
      <c r="F145" s="51"/>
      <c r="G145" s="61">
        <v>0</v>
      </c>
      <c r="H145" s="9"/>
      <c r="I145" s="9"/>
    </row>
    <row r="146" spans="2:10" s="16" customFormat="1" hidden="1" x14ac:dyDescent="0.25">
      <c r="B146" s="64"/>
      <c r="E146" s="66" t="s">
        <v>143</v>
      </c>
      <c r="F146" s="51" t="s">
        <v>40</v>
      </c>
      <c r="G146" s="65">
        <f>SUM(G143:G145)</f>
        <v>0</v>
      </c>
      <c r="H146" s="9"/>
      <c r="I146" s="9"/>
      <c r="J146" s="6"/>
    </row>
    <row r="147" spans="2:10" s="16" customFormat="1" hidden="1" x14ac:dyDescent="0.25">
      <c r="B147" s="64"/>
      <c r="E147" s="5"/>
      <c r="F147" s="11"/>
      <c r="G147" s="40"/>
      <c r="H147" s="8"/>
      <c r="I147" s="8"/>
      <c r="J147" s="3"/>
    </row>
    <row r="148" spans="2:10" hidden="1" x14ac:dyDescent="0.25">
      <c r="B148" s="2">
        <v>202</v>
      </c>
      <c r="E148" s="1" t="s">
        <v>52</v>
      </c>
      <c r="G148" s="40"/>
      <c r="H148" s="9"/>
      <c r="I148" s="9"/>
      <c r="J148" s="6"/>
    </row>
    <row r="149" spans="2:10" hidden="1" x14ac:dyDescent="0.25">
      <c r="E149" s="1" t="s">
        <v>11</v>
      </c>
      <c r="F149" s="51" t="s">
        <v>40</v>
      </c>
      <c r="G149" s="40">
        <v>0</v>
      </c>
      <c r="H149" s="9"/>
      <c r="I149" s="9"/>
      <c r="J149" s="16"/>
    </row>
    <row r="150" spans="2:10" hidden="1" x14ac:dyDescent="0.25">
      <c r="E150" s="16" t="s">
        <v>144</v>
      </c>
      <c r="G150" s="40">
        <v>0</v>
      </c>
      <c r="H150" s="9"/>
      <c r="I150" s="9"/>
    </row>
    <row r="151" spans="2:10" hidden="1" x14ac:dyDescent="0.25">
      <c r="E151" s="16" t="s">
        <v>145</v>
      </c>
      <c r="G151" s="61">
        <v>0</v>
      </c>
      <c r="H151" s="9"/>
      <c r="I151" s="9"/>
      <c r="J151" s="6"/>
    </row>
    <row r="152" spans="2:10" s="16" customFormat="1" hidden="1" x14ac:dyDescent="0.25">
      <c r="B152" s="59"/>
      <c r="E152" s="16" t="s">
        <v>44</v>
      </c>
      <c r="F152" s="51"/>
      <c r="G152" s="41">
        <v>0</v>
      </c>
      <c r="H152" s="9"/>
      <c r="I152" s="9"/>
      <c r="J152" s="6"/>
    </row>
    <row r="153" spans="2:10" hidden="1" x14ac:dyDescent="0.25">
      <c r="E153" s="66" t="s">
        <v>53</v>
      </c>
      <c r="F153" s="51" t="s">
        <v>40</v>
      </c>
      <c r="G153" s="40">
        <f>SUM(G149:G152)</f>
        <v>0</v>
      </c>
      <c r="H153" s="9"/>
      <c r="I153" s="9"/>
      <c r="J153" s="6"/>
    </row>
    <row r="154" spans="2:10" s="16" customFormat="1" hidden="1" x14ac:dyDescent="0.25">
      <c r="B154" s="27"/>
      <c r="F154" s="51"/>
      <c r="G154" s="40"/>
      <c r="H154" s="9"/>
      <c r="I154" s="9"/>
      <c r="J154" s="6"/>
    </row>
    <row r="155" spans="2:10" s="16" customFormat="1" hidden="1" x14ac:dyDescent="0.25">
      <c r="B155" s="28">
        <v>203</v>
      </c>
      <c r="E155" s="16" t="s">
        <v>98</v>
      </c>
      <c r="F155" s="51"/>
      <c r="G155" s="40"/>
      <c r="H155" s="9"/>
      <c r="I155" s="9"/>
      <c r="J155" s="6"/>
    </row>
    <row r="156" spans="2:10" s="16" customFormat="1" hidden="1" x14ac:dyDescent="0.25">
      <c r="B156" s="28"/>
      <c r="E156" s="16" t="s">
        <v>11</v>
      </c>
      <c r="F156" s="51" t="s">
        <v>40</v>
      </c>
      <c r="G156" s="40">
        <v>0</v>
      </c>
      <c r="H156" s="9"/>
      <c r="I156" s="9"/>
    </row>
    <row r="157" spans="2:10" s="16" customFormat="1" hidden="1" x14ac:dyDescent="0.25">
      <c r="B157" s="28"/>
      <c r="E157" s="16" t="s">
        <v>144</v>
      </c>
      <c r="F157" s="51"/>
      <c r="G157" s="61">
        <v>0</v>
      </c>
      <c r="H157" s="9"/>
      <c r="I157" s="9"/>
    </row>
    <row r="158" spans="2:10" s="16" customFormat="1" hidden="1" x14ac:dyDescent="0.25">
      <c r="B158" s="28"/>
      <c r="E158" s="66" t="s">
        <v>99</v>
      </c>
      <c r="F158" s="51" t="s">
        <v>40</v>
      </c>
      <c r="G158" s="65">
        <f>SUM(G156:G157)</f>
        <v>0</v>
      </c>
      <c r="H158" s="9"/>
      <c r="I158" s="9"/>
      <c r="J158" s="6"/>
    </row>
    <row r="159" spans="2:10" s="16" customFormat="1" hidden="1" x14ac:dyDescent="0.25">
      <c r="B159" s="27"/>
      <c r="F159" s="51"/>
      <c r="G159" s="40"/>
      <c r="H159" s="9"/>
      <c r="I159" s="9"/>
      <c r="J159" s="6"/>
    </row>
    <row r="160" spans="2:10" s="16" customFormat="1" hidden="1" x14ac:dyDescent="0.25">
      <c r="B160" s="28">
        <v>205</v>
      </c>
      <c r="E160" s="16" t="s">
        <v>137</v>
      </c>
      <c r="F160" s="51"/>
      <c r="G160" s="40"/>
      <c r="H160" s="9"/>
      <c r="I160" s="9"/>
      <c r="J160" s="6"/>
    </row>
    <row r="161" spans="2:10" s="16" customFormat="1" hidden="1" x14ac:dyDescent="0.25">
      <c r="B161" s="28"/>
      <c r="E161" s="16" t="s">
        <v>11</v>
      </c>
      <c r="F161" s="51" t="s">
        <v>40</v>
      </c>
      <c r="G161" s="40">
        <v>0</v>
      </c>
      <c r="H161" s="9"/>
      <c r="I161" s="9"/>
    </row>
    <row r="162" spans="2:10" s="16" customFormat="1" hidden="1" x14ac:dyDescent="0.25">
      <c r="B162" s="28"/>
      <c r="E162" s="16" t="s">
        <v>145</v>
      </c>
      <c r="F162" s="51"/>
      <c r="G162" s="41">
        <v>0</v>
      </c>
      <c r="H162" s="9"/>
      <c r="I162" s="9"/>
    </row>
    <row r="163" spans="2:10" s="16" customFormat="1" hidden="1" x14ac:dyDescent="0.25">
      <c r="B163" s="28"/>
      <c r="E163" s="66" t="s">
        <v>138</v>
      </c>
      <c r="F163" s="51" t="s">
        <v>40</v>
      </c>
      <c r="G163" s="65">
        <f>SUM(G161:G162)</f>
        <v>0</v>
      </c>
      <c r="H163" s="9"/>
      <c r="I163" s="9"/>
      <c r="J163" s="6"/>
    </row>
    <row r="164" spans="2:10" s="16" customFormat="1" hidden="1" x14ac:dyDescent="0.25">
      <c r="B164" s="27"/>
      <c r="F164" s="51"/>
      <c r="G164" s="40"/>
      <c r="H164" s="9"/>
      <c r="I164" s="9"/>
      <c r="J164" s="6"/>
    </row>
    <row r="165" spans="2:10" s="16" customFormat="1" x14ac:dyDescent="0.25">
      <c r="B165" s="57">
        <v>206</v>
      </c>
      <c r="E165" s="16" t="s">
        <v>123</v>
      </c>
      <c r="F165" s="51"/>
      <c r="G165" s="40"/>
      <c r="H165" s="9"/>
      <c r="I165" s="9"/>
      <c r="J165" s="6"/>
    </row>
    <row r="166" spans="2:10" s="16" customFormat="1" x14ac:dyDescent="0.25">
      <c r="B166" s="57"/>
      <c r="E166" s="16" t="s">
        <v>144</v>
      </c>
      <c r="F166" s="51" t="s">
        <v>40</v>
      </c>
      <c r="G166" s="40">
        <v>-11015.25</v>
      </c>
      <c r="H166" s="9"/>
      <c r="I166" s="9"/>
    </row>
    <row r="167" spans="2:10" s="16" customFormat="1" x14ac:dyDescent="0.25">
      <c r="B167" s="57"/>
      <c r="E167" s="16" t="s">
        <v>145</v>
      </c>
      <c r="F167" s="51"/>
      <c r="G167" s="61">
        <v>-120.3</v>
      </c>
      <c r="H167" s="9"/>
      <c r="I167" s="9"/>
    </row>
    <row r="168" spans="2:10" s="16" customFormat="1" x14ac:dyDescent="0.25">
      <c r="B168" s="59"/>
      <c r="E168" s="16" t="s">
        <v>44</v>
      </c>
      <c r="F168" s="51"/>
      <c r="G168" s="41">
        <v>-20.89</v>
      </c>
      <c r="H168" s="9"/>
      <c r="I168" s="9"/>
    </row>
    <row r="169" spans="2:10" s="16" customFormat="1" x14ac:dyDescent="0.25">
      <c r="B169" s="57"/>
      <c r="E169" s="66" t="s">
        <v>124</v>
      </c>
      <c r="F169" s="51" t="s">
        <v>40</v>
      </c>
      <c r="G169" s="65">
        <f>SUM(G166:G168)</f>
        <v>-11156.439999999999</v>
      </c>
      <c r="H169" s="9"/>
      <c r="I169" s="9"/>
      <c r="J169" s="6"/>
    </row>
    <row r="170" spans="2:10" s="16" customFormat="1" ht="12.75" customHeight="1" x14ac:dyDescent="0.25">
      <c r="B170" s="57"/>
      <c r="F170" s="51"/>
      <c r="G170" s="40"/>
      <c r="H170" s="9"/>
      <c r="I170" s="9"/>
      <c r="J170" s="6"/>
    </row>
    <row r="171" spans="2:10" s="16" customFormat="1" x14ac:dyDescent="0.25">
      <c r="B171" s="58">
        <v>208</v>
      </c>
      <c r="E171" s="16" t="s">
        <v>125</v>
      </c>
      <c r="F171" s="51"/>
      <c r="G171" s="40"/>
      <c r="H171" s="9"/>
      <c r="I171" s="9"/>
      <c r="J171" s="6"/>
    </row>
    <row r="172" spans="2:10" s="16" customFormat="1" x14ac:dyDescent="0.25">
      <c r="B172" s="58"/>
      <c r="E172" s="16" t="s">
        <v>11</v>
      </c>
      <c r="F172" s="51" t="s">
        <v>40</v>
      </c>
      <c r="G172" s="40">
        <v>14535</v>
      </c>
      <c r="H172" s="9"/>
      <c r="I172" s="9"/>
    </row>
    <row r="173" spans="2:10" s="16" customFormat="1" x14ac:dyDescent="0.25">
      <c r="B173" s="58"/>
      <c r="E173" s="16" t="s">
        <v>144</v>
      </c>
      <c r="F173" s="51"/>
      <c r="G173" s="41">
        <v>0</v>
      </c>
      <c r="H173" s="9"/>
      <c r="I173" s="9"/>
    </row>
    <row r="174" spans="2:10" s="16" customFormat="1" x14ac:dyDescent="0.25">
      <c r="B174" s="58"/>
      <c r="E174" s="66" t="s">
        <v>126</v>
      </c>
      <c r="F174" s="51" t="s">
        <v>40</v>
      </c>
      <c r="G174" s="65">
        <f>SUM(G172:G173)</f>
        <v>14535</v>
      </c>
      <c r="H174" s="9"/>
      <c r="I174" s="9"/>
      <c r="J174" s="6"/>
    </row>
    <row r="175" spans="2:10" s="16" customFormat="1" ht="12.75" customHeight="1" x14ac:dyDescent="0.25">
      <c r="B175" s="58"/>
      <c r="F175" s="51"/>
      <c r="G175" s="40"/>
      <c r="H175" s="9"/>
      <c r="I175" s="9"/>
      <c r="J175" s="6"/>
    </row>
    <row r="176" spans="2:10" s="16" customFormat="1" hidden="1" x14ac:dyDescent="0.25">
      <c r="B176" s="59">
        <v>210</v>
      </c>
      <c r="E176" s="16" t="s">
        <v>129</v>
      </c>
      <c r="F176" s="51"/>
      <c r="G176" s="40"/>
      <c r="H176" s="9"/>
      <c r="I176" s="9"/>
      <c r="J176" s="6"/>
    </row>
    <row r="177" spans="2:10" s="16" customFormat="1" hidden="1" x14ac:dyDescent="0.25">
      <c r="B177" s="59"/>
      <c r="E177" s="16" t="s">
        <v>11</v>
      </c>
      <c r="F177" s="51"/>
      <c r="G177" s="40">
        <v>0</v>
      </c>
      <c r="H177" s="9"/>
      <c r="I177" s="9"/>
      <c r="J177" s="6"/>
    </row>
    <row r="178" spans="2:10" s="16" customFormat="1" hidden="1" x14ac:dyDescent="0.25">
      <c r="B178" s="59"/>
      <c r="E178" s="16" t="s">
        <v>144</v>
      </c>
      <c r="F178" s="51"/>
      <c r="G178" s="40">
        <v>0</v>
      </c>
      <c r="H178" s="9"/>
      <c r="I178" s="9"/>
      <c r="J178" s="6"/>
    </row>
    <row r="179" spans="2:10" s="16" customFormat="1" hidden="1" x14ac:dyDescent="0.25">
      <c r="B179" s="59"/>
      <c r="E179" s="16" t="s">
        <v>145</v>
      </c>
      <c r="F179" s="51"/>
      <c r="G179" s="41">
        <v>0</v>
      </c>
      <c r="H179" s="9"/>
      <c r="I179" s="9"/>
      <c r="J179" s="6"/>
    </row>
    <row r="180" spans="2:10" s="16" customFormat="1" hidden="1" x14ac:dyDescent="0.25">
      <c r="B180" s="59"/>
      <c r="E180" s="66" t="s">
        <v>130</v>
      </c>
      <c r="F180" s="51" t="s">
        <v>40</v>
      </c>
      <c r="G180" s="65">
        <f>SUM(G177:G179)</f>
        <v>0</v>
      </c>
      <c r="H180" s="9"/>
      <c r="I180" s="9"/>
      <c r="J180" s="6"/>
    </row>
    <row r="181" spans="2:10" s="16" customFormat="1" hidden="1" x14ac:dyDescent="0.25">
      <c r="B181" s="59"/>
      <c r="F181" s="51"/>
      <c r="G181" s="40"/>
      <c r="H181" s="9"/>
      <c r="I181" s="9"/>
      <c r="J181" s="6"/>
    </row>
    <row r="182" spans="2:10" s="16" customFormat="1" hidden="1" x14ac:dyDescent="0.25">
      <c r="B182" s="27">
        <v>211</v>
      </c>
      <c r="E182" s="16" t="s">
        <v>107</v>
      </c>
      <c r="F182" s="51"/>
      <c r="G182" s="40"/>
      <c r="H182" s="9"/>
      <c r="I182" s="9"/>
      <c r="J182" s="6"/>
    </row>
    <row r="183" spans="2:10" s="16" customFormat="1" hidden="1" x14ac:dyDescent="0.25">
      <c r="B183" s="27"/>
      <c r="E183" s="16" t="s">
        <v>11</v>
      </c>
      <c r="F183" s="51"/>
      <c r="G183" s="40">
        <v>0</v>
      </c>
      <c r="H183" s="9"/>
      <c r="I183" s="9"/>
      <c r="J183" s="6"/>
    </row>
    <row r="184" spans="2:10" s="16" customFormat="1" hidden="1" x14ac:dyDescent="0.25">
      <c r="B184" s="27"/>
      <c r="E184" s="16" t="s">
        <v>144</v>
      </c>
      <c r="F184" s="51"/>
      <c r="G184" s="40">
        <v>0</v>
      </c>
      <c r="H184" s="9"/>
      <c r="I184" s="9"/>
      <c r="J184" s="6"/>
    </row>
    <row r="185" spans="2:10" s="16" customFormat="1" hidden="1" x14ac:dyDescent="0.25">
      <c r="B185" s="27"/>
      <c r="E185" s="16" t="s">
        <v>145</v>
      </c>
      <c r="F185" s="51"/>
      <c r="G185" s="41">
        <v>0</v>
      </c>
      <c r="H185" s="9"/>
      <c r="I185" s="9"/>
      <c r="J185" s="6"/>
    </row>
    <row r="186" spans="2:10" s="16" customFormat="1" hidden="1" x14ac:dyDescent="0.25">
      <c r="B186" s="27"/>
      <c r="E186" s="66" t="s">
        <v>86</v>
      </c>
      <c r="F186" s="51" t="s">
        <v>40</v>
      </c>
      <c r="G186" s="65">
        <f>SUM(G183:G185)</f>
        <v>0</v>
      </c>
      <c r="H186" s="9"/>
      <c r="I186" s="9"/>
      <c r="J186" s="6"/>
    </row>
    <row r="187" spans="2:10" hidden="1" x14ac:dyDescent="0.25">
      <c r="E187" s="5"/>
      <c r="F187" s="11"/>
      <c r="G187" s="40"/>
      <c r="J187" s="3"/>
    </row>
    <row r="188" spans="2:10" x14ac:dyDescent="0.25">
      <c r="B188" s="2">
        <v>219</v>
      </c>
      <c r="E188" s="1" t="s">
        <v>24</v>
      </c>
      <c r="G188" s="40"/>
      <c r="H188" s="9"/>
      <c r="I188" s="9"/>
      <c r="J188" s="6"/>
    </row>
    <row r="189" spans="2:10" x14ac:dyDescent="0.25">
      <c r="E189" s="16" t="s">
        <v>144</v>
      </c>
      <c r="G189" s="40">
        <v>0</v>
      </c>
      <c r="H189" s="9"/>
      <c r="I189" s="9"/>
      <c r="J189" s="6"/>
    </row>
    <row r="190" spans="2:10" s="16" customFormat="1" x14ac:dyDescent="0.25">
      <c r="B190" s="33"/>
      <c r="E190" s="16" t="s">
        <v>164</v>
      </c>
      <c r="F190" s="51"/>
      <c r="G190" s="41">
        <v>4305</v>
      </c>
      <c r="H190" s="9"/>
      <c r="I190" s="9"/>
      <c r="J190" s="6"/>
    </row>
    <row r="191" spans="2:10" x14ac:dyDescent="0.25">
      <c r="E191" s="66" t="s">
        <v>25</v>
      </c>
      <c r="F191" s="51" t="s">
        <v>40</v>
      </c>
      <c r="G191" s="65">
        <f>SUM(G189:G190)</f>
        <v>4305</v>
      </c>
      <c r="H191" s="9"/>
      <c r="I191" s="9"/>
      <c r="J191" s="6"/>
    </row>
    <row r="192" spans="2:10" s="16" customFormat="1" ht="13.5" customHeight="1" x14ac:dyDescent="0.25">
      <c r="B192" s="27"/>
      <c r="F192" s="51"/>
      <c r="G192" s="40"/>
      <c r="H192" s="9"/>
      <c r="I192" s="9"/>
      <c r="J192" s="6"/>
    </row>
    <row r="193" spans="2:10" s="16" customFormat="1" hidden="1" x14ac:dyDescent="0.25">
      <c r="B193" s="27">
        <v>221</v>
      </c>
      <c r="E193" s="16" t="s">
        <v>94</v>
      </c>
      <c r="F193" s="51"/>
      <c r="G193" s="40"/>
      <c r="H193" s="9"/>
      <c r="I193" s="9"/>
      <c r="J193" s="6"/>
    </row>
    <row r="194" spans="2:10" s="16" customFormat="1" hidden="1" x14ac:dyDescent="0.25">
      <c r="E194" s="16" t="s">
        <v>11</v>
      </c>
      <c r="F194" s="51"/>
      <c r="G194" s="40">
        <v>0</v>
      </c>
      <c r="H194" s="9"/>
      <c r="I194" s="9"/>
      <c r="J194" s="6"/>
    </row>
    <row r="195" spans="2:10" s="16" customFormat="1" hidden="1" x14ac:dyDescent="0.25">
      <c r="B195" s="27"/>
      <c r="E195" s="16" t="s">
        <v>144</v>
      </c>
      <c r="F195" s="51"/>
      <c r="G195" s="41">
        <v>0</v>
      </c>
      <c r="H195" s="9"/>
      <c r="I195" s="9"/>
      <c r="J195" s="6"/>
    </row>
    <row r="196" spans="2:10" s="16" customFormat="1" hidden="1" x14ac:dyDescent="0.25">
      <c r="B196" s="27"/>
      <c r="E196" s="66" t="s">
        <v>95</v>
      </c>
      <c r="F196" s="51" t="s">
        <v>40</v>
      </c>
      <c r="G196" s="65">
        <f>+G195+G194</f>
        <v>0</v>
      </c>
      <c r="H196" s="9"/>
      <c r="I196" s="9"/>
      <c r="J196" s="6"/>
    </row>
    <row r="197" spans="2:10" s="16" customFormat="1" hidden="1" x14ac:dyDescent="0.25">
      <c r="B197" s="27"/>
      <c r="F197" s="51"/>
      <c r="G197" s="40"/>
      <c r="H197" s="9"/>
      <c r="I197" s="9"/>
      <c r="J197" s="6"/>
    </row>
    <row r="198" spans="2:10" s="16" customFormat="1" x14ac:dyDescent="0.25">
      <c r="B198" s="28">
        <v>235</v>
      </c>
      <c r="E198" s="16" t="s">
        <v>114</v>
      </c>
      <c r="F198" s="51"/>
      <c r="G198" s="40"/>
      <c r="H198" s="9"/>
      <c r="I198" s="9"/>
      <c r="J198" s="6"/>
    </row>
    <row r="199" spans="2:10" s="16" customFormat="1" x14ac:dyDescent="0.25">
      <c r="E199" s="16" t="s">
        <v>11</v>
      </c>
      <c r="F199" s="51"/>
      <c r="G199" s="40">
        <v>2265</v>
      </c>
      <c r="H199" s="9"/>
      <c r="I199" s="9"/>
      <c r="J199" s="6"/>
    </row>
    <row r="200" spans="2:10" s="16" customFormat="1" x14ac:dyDescent="0.25">
      <c r="B200" s="28"/>
      <c r="E200" s="16" t="s">
        <v>144</v>
      </c>
      <c r="F200" s="51"/>
      <c r="G200" s="41">
        <v>0</v>
      </c>
      <c r="H200" s="9"/>
      <c r="I200" s="9"/>
      <c r="J200" s="6"/>
    </row>
    <row r="201" spans="2:10" s="16" customFormat="1" x14ac:dyDescent="0.25">
      <c r="B201" s="28"/>
      <c r="E201" s="66" t="s">
        <v>115</v>
      </c>
      <c r="F201" s="51" t="s">
        <v>40</v>
      </c>
      <c r="G201" s="65">
        <f>+G200+G199+G198</f>
        <v>2265</v>
      </c>
      <c r="H201" s="9"/>
      <c r="I201" s="9"/>
      <c r="J201" s="6"/>
    </row>
    <row r="202" spans="2:10" ht="12" customHeight="1" x14ac:dyDescent="0.25">
      <c r="G202" s="40"/>
      <c r="H202" s="9"/>
      <c r="I202" s="9"/>
      <c r="J202" s="6"/>
    </row>
    <row r="203" spans="2:10" s="16" customFormat="1" hidden="1" x14ac:dyDescent="0.25">
      <c r="B203" s="18">
        <v>238</v>
      </c>
      <c r="E203" s="16" t="s">
        <v>72</v>
      </c>
      <c r="F203" s="51"/>
      <c r="G203" s="40"/>
      <c r="H203" s="9"/>
      <c r="I203" s="9"/>
      <c r="J203" s="6"/>
    </row>
    <row r="204" spans="2:10" s="16" customFormat="1" hidden="1" x14ac:dyDescent="0.25">
      <c r="E204" s="16" t="s">
        <v>11</v>
      </c>
      <c r="F204" s="51"/>
      <c r="G204" s="40">
        <v>0</v>
      </c>
      <c r="H204" s="9"/>
      <c r="I204" s="9"/>
      <c r="J204" s="6"/>
    </row>
    <row r="205" spans="2:10" s="16" customFormat="1" hidden="1" x14ac:dyDescent="0.25">
      <c r="B205" s="18"/>
      <c r="E205" s="16" t="s">
        <v>144</v>
      </c>
      <c r="F205" s="51"/>
      <c r="G205" s="40">
        <v>0</v>
      </c>
      <c r="H205" s="9"/>
      <c r="I205" s="9"/>
      <c r="J205" s="6"/>
    </row>
    <row r="206" spans="2:10" s="16" customFormat="1" hidden="1" x14ac:dyDescent="0.25">
      <c r="B206" s="18"/>
      <c r="E206" s="16" t="s">
        <v>145</v>
      </c>
      <c r="F206" s="51"/>
      <c r="G206" s="41">
        <v>0</v>
      </c>
      <c r="H206" s="9"/>
      <c r="I206" s="9"/>
      <c r="J206" s="6"/>
    </row>
    <row r="207" spans="2:10" s="16" customFormat="1" hidden="1" x14ac:dyDescent="0.25">
      <c r="B207" s="18"/>
      <c r="E207" s="66" t="s">
        <v>73</v>
      </c>
      <c r="F207" s="51" t="s">
        <v>40</v>
      </c>
      <c r="G207" s="65">
        <f>+G206+G205+G204</f>
        <v>0</v>
      </c>
      <c r="H207" s="9"/>
      <c r="I207" s="9"/>
      <c r="J207" s="6"/>
    </row>
    <row r="208" spans="2:10" s="16" customFormat="1" hidden="1" x14ac:dyDescent="0.25">
      <c r="B208" s="27"/>
      <c r="F208" s="51"/>
      <c r="G208" s="40"/>
      <c r="H208" s="9"/>
      <c r="I208" s="9"/>
      <c r="J208" s="6"/>
    </row>
    <row r="209" spans="2:10" s="16" customFormat="1" hidden="1" x14ac:dyDescent="0.25">
      <c r="B209" s="28">
        <v>240</v>
      </c>
      <c r="E209" s="16" t="s">
        <v>100</v>
      </c>
      <c r="F209" s="51"/>
      <c r="G209" s="40"/>
      <c r="H209" s="9"/>
      <c r="I209" s="9"/>
      <c r="J209" s="6"/>
    </row>
    <row r="210" spans="2:10" s="16" customFormat="1" hidden="1" x14ac:dyDescent="0.25">
      <c r="E210" s="16" t="s">
        <v>11</v>
      </c>
      <c r="F210" s="51"/>
      <c r="G210" s="40">
        <v>0</v>
      </c>
      <c r="H210" s="9"/>
      <c r="I210" s="9"/>
      <c r="J210" s="6"/>
    </row>
    <row r="211" spans="2:10" s="16" customFormat="1" hidden="1" x14ac:dyDescent="0.25">
      <c r="B211" s="28"/>
      <c r="E211" s="16" t="s">
        <v>144</v>
      </c>
      <c r="F211" s="51"/>
      <c r="G211" s="40">
        <v>0</v>
      </c>
      <c r="H211" s="9"/>
      <c r="I211" s="9"/>
      <c r="J211" s="6"/>
    </row>
    <row r="212" spans="2:10" s="16" customFormat="1" hidden="1" x14ac:dyDescent="0.25">
      <c r="B212" s="28"/>
      <c r="E212" s="16" t="s">
        <v>145</v>
      </c>
      <c r="F212" s="51"/>
      <c r="G212" s="41">
        <v>0</v>
      </c>
      <c r="H212" s="9"/>
      <c r="I212" s="9"/>
      <c r="J212" s="6"/>
    </row>
    <row r="213" spans="2:10" s="16" customFormat="1" hidden="1" x14ac:dyDescent="0.25">
      <c r="B213" s="28"/>
      <c r="E213" s="66" t="s">
        <v>101</v>
      </c>
      <c r="F213" s="51" t="s">
        <v>40</v>
      </c>
      <c r="G213" s="65">
        <f>+G212+G211+G210</f>
        <v>0</v>
      </c>
      <c r="H213" s="9"/>
      <c r="I213" s="9"/>
      <c r="J213" s="6"/>
    </row>
    <row r="214" spans="2:10" s="16" customFormat="1" hidden="1" x14ac:dyDescent="0.25">
      <c r="B214" s="27"/>
      <c r="F214" s="51"/>
      <c r="G214" s="40"/>
      <c r="H214" s="9"/>
      <c r="I214" s="9"/>
      <c r="J214" s="6"/>
    </row>
    <row r="215" spans="2:10" s="16" customFormat="1" hidden="1" x14ac:dyDescent="0.25">
      <c r="B215" s="28">
        <v>241</v>
      </c>
      <c r="E215" s="16" t="s">
        <v>105</v>
      </c>
      <c r="F215" s="51"/>
      <c r="G215" s="40"/>
      <c r="H215" s="9"/>
      <c r="I215" s="9"/>
      <c r="J215" s="6"/>
    </row>
    <row r="216" spans="2:10" s="16" customFormat="1" hidden="1" x14ac:dyDescent="0.25">
      <c r="B216" s="28"/>
      <c r="E216" s="16" t="s">
        <v>144</v>
      </c>
      <c r="F216" s="51"/>
      <c r="G216" s="40">
        <v>0</v>
      </c>
      <c r="H216" s="9"/>
      <c r="I216" s="9"/>
      <c r="J216" s="6"/>
    </row>
    <row r="217" spans="2:10" s="16" customFormat="1" hidden="1" x14ac:dyDescent="0.25">
      <c r="B217" s="64"/>
      <c r="E217" s="16" t="s">
        <v>141</v>
      </c>
      <c r="F217" s="51"/>
      <c r="G217" s="40">
        <v>0</v>
      </c>
      <c r="H217" s="9"/>
      <c r="I217" s="9"/>
      <c r="J217" s="6"/>
    </row>
    <row r="218" spans="2:10" s="16" customFormat="1" hidden="1" x14ac:dyDescent="0.25">
      <c r="B218" s="28"/>
      <c r="E218" s="66" t="s">
        <v>106</v>
      </c>
      <c r="F218" s="51" t="s">
        <v>40</v>
      </c>
      <c r="G218" s="65">
        <f>G216+G217</f>
        <v>0</v>
      </c>
      <c r="H218" s="9"/>
      <c r="I218" s="9"/>
      <c r="J218" s="6"/>
    </row>
    <row r="219" spans="2:10" s="16" customFormat="1" hidden="1" x14ac:dyDescent="0.25">
      <c r="B219" s="18"/>
      <c r="F219" s="51"/>
      <c r="G219" s="40"/>
      <c r="H219" s="9"/>
      <c r="I219" s="9"/>
      <c r="J219" s="6"/>
    </row>
    <row r="220" spans="2:10" hidden="1" x14ac:dyDescent="0.25">
      <c r="B220" s="2">
        <v>242</v>
      </c>
      <c r="E220" s="1" t="s">
        <v>74</v>
      </c>
      <c r="G220" s="40"/>
      <c r="H220" s="9"/>
      <c r="I220" s="9"/>
      <c r="J220" s="6"/>
    </row>
    <row r="221" spans="2:10" hidden="1" x14ac:dyDescent="0.25">
      <c r="B221" s="1"/>
      <c r="E221" s="1" t="s">
        <v>11</v>
      </c>
      <c r="G221" s="40">
        <v>0</v>
      </c>
      <c r="H221" s="9"/>
      <c r="I221" s="9"/>
      <c r="J221" s="6"/>
    </row>
    <row r="222" spans="2:10" hidden="1" x14ac:dyDescent="0.25">
      <c r="E222" s="16" t="s">
        <v>144</v>
      </c>
      <c r="G222" s="40">
        <v>0</v>
      </c>
      <c r="H222" s="9"/>
      <c r="I222" s="9"/>
      <c r="J222" s="6"/>
    </row>
    <row r="223" spans="2:10" hidden="1" x14ac:dyDescent="0.25">
      <c r="E223" s="66" t="s">
        <v>75</v>
      </c>
      <c r="F223" s="51" t="s">
        <v>40</v>
      </c>
      <c r="G223" s="65">
        <f>+G222+G221</f>
        <v>0</v>
      </c>
      <c r="H223" s="9"/>
      <c r="I223" s="9"/>
      <c r="J223" s="6"/>
    </row>
    <row r="224" spans="2:10" hidden="1" x14ac:dyDescent="0.25">
      <c r="G224" s="40"/>
      <c r="H224" s="9"/>
      <c r="I224" s="9"/>
      <c r="J224" s="6"/>
    </row>
    <row r="225" spans="2:10" s="16" customFormat="1" hidden="1" x14ac:dyDescent="0.25">
      <c r="B225" s="30">
        <v>251</v>
      </c>
      <c r="E225" s="16" t="s">
        <v>116</v>
      </c>
      <c r="F225" s="51"/>
      <c r="G225" s="40"/>
      <c r="H225" s="9"/>
      <c r="I225" s="9"/>
      <c r="J225" s="6"/>
    </row>
    <row r="226" spans="2:10" s="16" customFormat="1" hidden="1" x14ac:dyDescent="0.25">
      <c r="E226" s="16" t="s">
        <v>11</v>
      </c>
      <c r="F226" s="51"/>
      <c r="G226" s="40">
        <v>0</v>
      </c>
      <c r="H226" s="9"/>
      <c r="I226" s="9"/>
      <c r="J226" s="6"/>
    </row>
    <row r="227" spans="2:10" s="16" customFormat="1" hidden="1" x14ac:dyDescent="0.25">
      <c r="B227" s="30"/>
      <c r="E227" s="16" t="s">
        <v>144</v>
      </c>
      <c r="F227" s="51"/>
      <c r="G227" s="41">
        <v>0</v>
      </c>
      <c r="H227" s="9"/>
      <c r="I227" s="9"/>
      <c r="J227" s="6"/>
    </row>
    <row r="228" spans="2:10" s="16" customFormat="1" hidden="1" x14ac:dyDescent="0.25">
      <c r="B228" s="30"/>
      <c r="E228" s="66" t="s">
        <v>117</v>
      </c>
      <c r="F228" s="51" t="s">
        <v>40</v>
      </c>
      <c r="G228" s="65">
        <f>+G227+G226</f>
        <v>0</v>
      </c>
      <c r="H228" s="9"/>
      <c r="I228" s="9"/>
      <c r="J228" s="6"/>
    </row>
    <row r="229" spans="2:10" s="16" customFormat="1" hidden="1" x14ac:dyDescent="0.25">
      <c r="B229" s="30"/>
      <c r="F229" s="51"/>
      <c r="G229" s="40"/>
      <c r="H229" s="9"/>
      <c r="I229" s="9"/>
      <c r="J229" s="6"/>
    </row>
    <row r="230" spans="2:10" hidden="1" x14ac:dyDescent="0.25">
      <c r="B230" s="2">
        <v>256</v>
      </c>
      <c r="E230" s="1" t="s">
        <v>26</v>
      </c>
      <c r="G230" s="40"/>
      <c r="H230" s="9"/>
      <c r="I230" s="9"/>
      <c r="J230" s="6"/>
    </row>
    <row r="231" spans="2:10" hidden="1" x14ac:dyDescent="0.25">
      <c r="B231" s="1"/>
      <c r="E231" s="1" t="s">
        <v>11</v>
      </c>
      <c r="G231" s="40">
        <v>0</v>
      </c>
      <c r="H231" s="9"/>
      <c r="I231" s="9"/>
      <c r="J231" s="6"/>
    </row>
    <row r="232" spans="2:10" hidden="1" x14ac:dyDescent="0.25">
      <c r="E232" s="16" t="s">
        <v>144</v>
      </c>
      <c r="G232" s="41">
        <v>0</v>
      </c>
      <c r="H232" s="9"/>
      <c r="I232" s="9"/>
      <c r="J232" s="6"/>
    </row>
    <row r="233" spans="2:10" hidden="1" x14ac:dyDescent="0.25">
      <c r="E233" s="66" t="s">
        <v>27</v>
      </c>
      <c r="F233" s="51" t="s">
        <v>40</v>
      </c>
      <c r="G233" s="65">
        <f>+G232+G231</f>
        <v>0</v>
      </c>
      <c r="H233" s="9"/>
      <c r="I233" s="9"/>
      <c r="J233" s="6"/>
    </row>
    <row r="234" spans="2:10" s="16" customFormat="1" hidden="1" x14ac:dyDescent="0.25">
      <c r="B234" s="18"/>
      <c r="F234" s="51"/>
      <c r="G234" s="40"/>
      <c r="H234" s="9"/>
      <c r="I234" s="9"/>
      <c r="J234" s="6"/>
    </row>
    <row r="235" spans="2:10" s="16" customFormat="1" x14ac:dyDescent="0.25">
      <c r="B235" s="19">
        <v>261</v>
      </c>
      <c r="E235" s="16" t="s">
        <v>82</v>
      </c>
      <c r="F235" s="51"/>
      <c r="G235" s="40"/>
      <c r="H235" s="9"/>
      <c r="I235" s="9"/>
      <c r="J235" s="6"/>
    </row>
    <row r="236" spans="2:10" s="16" customFormat="1" x14ac:dyDescent="0.25">
      <c r="B236" s="19"/>
      <c r="E236" s="16" t="s">
        <v>11</v>
      </c>
      <c r="F236" s="51"/>
      <c r="G236" s="40">
        <v>5410</v>
      </c>
      <c r="H236" s="9"/>
      <c r="I236" s="9"/>
      <c r="J236" s="6"/>
    </row>
    <row r="237" spans="2:10" s="16" customFormat="1" x14ac:dyDescent="0.25">
      <c r="B237" s="19"/>
      <c r="E237" s="16" t="s">
        <v>144</v>
      </c>
      <c r="F237" s="51"/>
      <c r="G237" s="40">
        <v>0</v>
      </c>
      <c r="H237" s="9"/>
      <c r="I237" s="9"/>
      <c r="J237" s="6"/>
    </row>
    <row r="238" spans="2:10" s="16" customFormat="1" x14ac:dyDescent="0.25">
      <c r="B238" s="19"/>
      <c r="E238" s="16" t="s">
        <v>145</v>
      </c>
      <c r="F238" s="51"/>
      <c r="G238" s="41">
        <v>0</v>
      </c>
      <c r="H238" s="9"/>
      <c r="I238" s="9"/>
      <c r="J238" s="6"/>
    </row>
    <row r="239" spans="2:10" s="16" customFormat="1" x14ac:dyDescent="0.25">
      <c r="B239" s="19"/>
      <c r="E239" s="66" t="s">
        <v>83</v>
      </c>
      <c r="F239" s="51" t="s">
        <v>40</v>
      </c>
      <c r="G239" s="65">
        <f>+G238+G237+G236</f>
        <v>5410</v>
      </c>
      <c r="H239" s="9"/>
      <c r="I239" s="9"/>
      <c r="J239" s="6"/>
    </row>
    <row r="240" spans="2:10" s="16" customFormat="1" x14ac:dyDescent="0.25">
      <c r="B240" s="19"/>
      <c r="F240" s="51"/>
      <c r="G240" s="40"/>
      <c r="H240" s="9"/>
      <c r="I240" s="9"/>
      <c r="J240" s="6"/>
    </row>
    <row r="241" spans="2:15" x14ac:dyDescent="0.25">
      <c r="B241" s="80" t="s">
        <v>166</v>
      </c>
      <c r="C241" s="80"/>
      <c r="D241" s="80"/>
      <c r="E241" s="80"/>
      <c r="F241" s="11" t="s">
        <v>40</v>
      </c>
      <c r="G241" s="43">
        <f>+G153+G186+G191+G196+G207+G218+G213++G201+G163+G158+G223+G228+G233+G239+G174+G169+G180</f>
        <v>15358.560000000001</v>
      </c>
      <c r="H241" s="9"/>
      <c r="I241" s="9"/>
      <c r="J241" s="6"/>
    </row>
    <row r="242" spans="2:15" x14ac:dyDescent="0.25">
      <c r="E242" s="5"/>
      <c r="F242" s="11"/>
      <c r="G242" s="40"/>
      <c r="H242" s="9"/>
      <c r="I242" s="9"/>
      <c r="J242" s="6"/>
    </row>
    <row r="243" spans="2:15" x14ac:dyDescent="0.25">
      <c r="B243" s="5" t="s">
        <v>28</v>
      </c>
      <c r="F243" s="11"/>
      <c r="G243" s="44"/>
      <c r="H243" s="9"/>
      <c r="I243" s="9"/>
      <c r="J243" s="7"/>
    </row>
    <row r="244" spans="2:15" x14ac:dyDescent="0.25">
      <c r="B244" s="5"/>
      <c r="G244" s="40"/>
      <c r="H244" s="9"/>
      <c r="I244" s="9"/>
      <c r="J244" s="6"/>
    </row>
    <row r="245" spans="2:15" x14ac:dyDescent="0.25">
      <c r="B245" s="2">
        <v>345</v>
      </c>
      <c r="E245" s="1" t="s">
        <v>10</v>
      </c>
      <c r="G245" s="40"/>
      <c r="J245" s="3"/>
    </row>
    <row r="246" spans="2:15" x14ac:dyDescent="0.25">
      <c r="E246" s="1" t="s">
        <v>44</v>
      </c>
      <c r="F246" s="51" t="s">
        <v>40</v>
      </c>
      <c r="G246" s="40">
        <v>3000</v>
      </c>
      <c r="H246" s="13"/>
      <c r="I246" s="13"/>
      <c r="J246"/>
      <c r="K246"/>
      <c r="L246"/>
      <c r="M246"/>
      <c r="N246"/>
      <c r="O246"/>
    </row>
    <row r="247" spans="2:15" x14ac:dyDescent="0.25">
      <c r="E247" s="66" t="s">
        <v>29</v>
      </c>
      <c r="F247" s="51" t="s">
        <v>40</v>
      </c>
      <c r="G247" s="48">
        <f>SUM(G246:G246)</f>
        <v>3000</v>
      </c>
      <c r="H247" s="9"/>
      <c r="I247" s="9"/>
      <c r="J247" s="6"/>
    </row>
    <row r="248" spans="2:15" x14ac:dyDescent="0.25">
      <c r="H248" s="9"/>
      <c r="I248" s="9"/>
      <c r="J248" s="6"/>
    </row>
    <row r="249" spans="2:15" x14ac:dyDescent="0.25">
      <c r="B249" s="80" t="s">
        <v>30</v>
      </c>
      <c r="C249" s="80"/>
      <c r="D249" s="80"/>
      <c r="E249" s="80"/>
      <c r="F249" s="11" t="s">
        <v>40</v>
      </c>
      <c r="G249" s="43">
        <f>+G247</f>
        <v>3000</v>
      </c>
      <c r="H249" s="9"/>
      <c r="I249" s="9"/>
      <c r="J249" s="6"/>
    </row>
    <row r="250" spans="2:15" x14ac:dyDescent="0.25">
      <c r="B250" s="10"/>
      <c r="C250" s="10"/>
      <c r="D250" s="10"/>
      <c r="E250" s="10"/>
      <c r="F250" s="11"/>
      <c r="G250" s="45"/>
      <c r="H250" s="9"/>
      <c r="I250" s="9"/>
      <c r="J250" s="6"/>
    </row>
    <row r="251" spans="2:15" hidden="1" x14ac:dyDescent="0.25">
      <c r="B251" s="10" t="s">
        <v>42</v>
      </c>
      <c r="C251" s="10"/>
      <c r="D251" s="10"/>
      <c r="E251" s="10"/>
      <c r="F251" s="11"/>
      <c r="G251" s="45"/>
      <c r="H251" s="9"/>
      <c r="I251" s="9"/>
      <c r="J251" s="6"/>
    </row>
    <row r="252" spans="2:15" hidden="1" x14ac:dyDescent="0.25">
      <c r="B252" s="10"/>
      <c r="C252" s="10"/>
      <c r="D252" s="10"/>
      <c r="E252" s="10"/>
      <c r="F252" s="11"/>
      <c r="G252" s="45"/>
      <c r="H252" s="9"/>
      <c r="I252" s="9"/>
      <c r="J252" s="6"/>
    </row>
    <row r="253" spans="2:15" hidden="1" x14ac:dyDescent="0.25">
      <c r="B253" s="2">
        <v>486</v>
      </c>
      <c r="E253" s="1" t="s">
        <v>54</v>
      </c>
      <c r="F253" s="51" t="s">
        <v>40</v>
      </c>
      <c r="G253" s="46"/>
      <c r="H253" s="9"/>
      <c r="I253" s="9"/>
      <c r="J253" s="6"/>
    </row>
    <row r="254" spans="2:15" hidden="1" x14ac:dyDescent="0.25">
      <c r="E254" s="1" t="s">
        <v>11</v>
      </c>
      <c r="G254" s="46"/>
      <c r="H254" s="9"/>
      <c r="I254" s="9"/>
      <c r="J254" s="6"/>
    </row>
    <row r="255" spans="2:15" hidden="1" x14ac:dyDescent="0.25">
      <c r="B255" s="1"/>
      <c r="E255" s="16" t="s">
        <v>144</v>
      </c>
      <c r="H255" s="9"/>
      <c r="I255" s="9"/>
      <c r="J255" s="6"/>
    </row>
    <row r="256" spans="2:15" hidden="1" x14ac:dyDescent="0.25">
      <c r="D256" s="66"/>
      <c r="E256" s="66" t="s">
        <v>55</v>
      </c>
      <c r="F256" s="51" t="s">
        <v>40</v>
      </c>
      <c r="G256" s="48">
        <f>SUM(G254:G255)</f>
        <v>0</v>
      </c>
      <c r="H256" s="9"/>
      <c r="I256" s="9"/>
      <c r="J256" s="6"/>
    </row>
    <row r="257" spans="2:10" hidden="1" x14ac:dyDescent="0.25">
      <c r="B257" s="10"/>
      <c r="C257" s="10"/>
      <c r="D257" s="10"/>
      <c r="E257" s="10"/>
      <c r="F257" s="11"/>
      <c r="G257" s="45"/>
      <c r="H257" s="9"/>
      <c r="I257" s="9"/>
      <c r="J257" s="6"/>
    </row>
    <row r="258" spans="2:10" hidden="1" x14ac:dyDescent="0.25">
      <c r="B258" s="80" t="s">
        <v>43</v>
      </c>
      <c r="C258" s="80"/>
      <c r="D258" s="80"/>
      <c r="E258" s="80"/>
      <c r="F258" s="11" t="s">
        <v>40</v>
      </c>
      <c r="G258" s="43">
        <f>G256</f>
        <v>0</v>
      </c>
      <c r="H258" s="9"/>
      <c r="I258" s="9"/>
      <c r="J258" s="6"/>
    </row>
    <row r="259" spans="2:10" s="16" customFormat="1" hidden="1" x14ac:dyDescent="0.25">
      <c r="B259" s="10"/>
      <c r="C259" s="10"/>
      <c r="D259" s="10"/>
      <c r="E259" s="10"/>
      <c r="F259" s="11"/>
      <c r="G259" s="45"/>
      <c r="H259" s="9"/>
      <c r="I259" s="9"/>
      <c r="J259" s="6"/>
    </row>
    <row r="260" spans="2:10" x14ac:dyDescent="0.25">
      <c r="B260" s="5" t="s">
        <v>31</v>
      </c>
      <c r="F260" s="11"/>
      <c r="H260" s="9"/>
      <c r="I260" s="9"/>
      <c r="J260" s="7"/>
    </row>
    <row r="261" spans="2:10" x14ac:dyDescent="0.25">
      <c r="B261" s="1"/>
      <c r="E261" s="5"/>
      <c r="F261" s="11"/>
      <c r="H261" s="9"/>
      <c r="I261" s="9"/>
      <c r="J261" s="7"/>
    </row>
    <row r="262" spans="2:10" hidden="1" x14ac:dyDescent="0.25">
      <c r="B262" s="2">
        <v>508</v>
      </c>
      <c r="E262" s="1" t="s">
        <v>70</v>
      </c>
      <c r="G262" s="46"/>
      <c r="H262" s="9"/>
      <c r="I262" s="9"/>
      <c r="J262" s="7"/>
    </row>
    <row r="263" spans="2:10" hidden="1" x14ac:dyDescent="0.25">
      <c r="E263" s="1" t="s">
        <v>11</v>
      </c>
      <c r="F263" s="51" t="s">
        <v>40</v>
      </c>
      <c r="G263" s="38">
        <v>0</v>
      </c>
      <c r="H263" s="9"/>
      <c r="I263" s="9"/>
      <c r="J263" s="7"/>
    </row>
    <row r="264" spans="2:10" hidden="1" x14ac:dyDescent="0.25">
      <c r="B264" s="1"/>
      <c r="E264" s="16" t="s">
        <v>144</v>
      </c>
      <c r="G264" s="62">
        <v>0</v>
      </c>
      <c r="H264" s="9"/>
      <c r="I264" s="9"/>
      <c r="J264" s="7"/>
    </row>
    <row r="265" spans="2:10" hidden="1" x14ac:dyDescent="0.25">
      <c r="E265" s="16" t="s">
        <v>145</v>
      </c>
      <c r="G265" s="39">
        <v>0</v>
      </c>
      <c r="H265" s="9"/>
      <c r="I265" s="9"/>
      <c r="J265" s="7"/>
    </row>
    <row r="266" spans="2:10" hidden="1" x14ac:dyDescent="0.25">
      <c r="E266" s="66" t="s">
        <v>71</v>
      </c>
      <c r="F266" s="51" t="s">
        <v>40</v>
      </c>
      <c r="G266" s="48">
        <f>SUM(G263:G265)</f>
        <v>0</v>
      </c>
      <c r="H266" s="9"/>
      <c r="I266" s="9"/>
      <c r="J266" s="7"/>
    </row>
    <row r="267" spans="2:10" hidden="1" x14ac:dyDescent="0.25">
      <c r="H267" s="9"/>
      <c r="I267" s="9"/>
      <c r="J267" s="7"/>
    </row>
    <row r="268" spans="2:10" s="16" customFormat="1" hidden="1" x14ac:dyDescent="0.25">
      <c r="B268" s="17">
        <v>515</v>
      </c>
      <c r="E268" s="16" t="s">
        <v>61</v>
      </c>
      <c r="F268" s="51"/>
      <c r="G268" s="38"/>
      <c r="H268" s="9"/>
      <c r="I268" s="9"/>
      <c r="J268" s="7"/>
    </row>
    <row r="269" spans="2:10" s="16" customFormat="1" hidden="1" x14ac:dyDescent="0.25">
      <c r="B269" s="17"/>
      <c r="E269" s="16" t="s">
        <v>11</v>
      </c>
      <c r="F269" s="51"/>
      <c r="G269" s="38">
        <v>0</v>
      </c>
      <c r="H269" s="9"/>
      <c r="I269" s="9"/>
    </row>
    <row r="270" spans="2:10" s="16" customFormat="1" hidden="1" x14ac:dyDescent="0.25">
      <c r="B270" s="17"/>
      <c r="E270" s="16" t="s">
        <v>144</v>
      </c>
      <c r="F270" s="51"/>
      <c r="G270" s="38">
        <v>0</v>
      </c>
      <c r="H270" s="9"/>
      <c r="I270" s="9"/>
      <c r="J270" s="6"/>
    </row>
    <row r="271" spans="2:10" s="16" customFormat="1" hidden="1" x14ac:dyDescent="0.25">
      <c r="B271" s="17"/>
      <c r="E271" s="16" t="s">
        <v>145</v>
      </c>
      <c r="F271" s="51"/>
      <c r="G271" s="39">
        <v>0</v>
      </c>
      <c r="H271" s="9"/>
      <c r="I271" s="9"/>
      <c r="J271" s="6"/>
    </row>
    <row r="272" spans="2:10" s="16" customFormat="1" hidden="1" x14ac:dyDescent="0.25">
      <c r="B272" s="17"/>
      <c r="E272" s="66" t="s">
        <v>62</v>
      </c>
      <c r="F272" s="51" t="s">
        <v>40</v>
      </c>
      <c r="G272" s="48">
        <f>SUM(G269:G271)</f>
        <v>0</v>
      </c>
      <c r="H272" s="9"/>
      <c r="I272" s="9"/>
      <c r="J272" s="6"/>
    </row>
    <row r="273" spans="1:15" s="16" customFormat="1" hidden="1" x14ac:dyDescent="0.25">
      <c r="B273" s="17"/>
      <c r="F273" s="51"/>
      <c r="G273" s="38"/>
      <c r="H273" s="9"/>
      <c r="I273" s="9"/>
      <c r="J273" s="7"/>
    </row>
    <row r="274" spans="1:15" x14ac:dyDescent="0.25">
      <c r="B274" s="2">
        <v>518</v>
      </c>
      <c r="E274" s="1" t="s">
        <v>46</v>
      </c>
      <c r="H274" s="9"/>
      <c r="I274" s="9"/>
      <c r="J274" s="6"/>
    </row>
    <row r="275" spans="1:15" x14ac:dyDescent="0.25">
      <c r="E275" s="1" t="s">
        <v>11</v>
      </c>
      <c r="G275" s="38">
        <v>26590</v>
      </c>
      <c r="H275" s="9"/>
      <c r="I275" s="63"/>
      <c r="J275" s="14"/>
      <c r="K275" s="14"/>
      <c r="L275" s="14"/>
      <c r="M275" s="14"/>
    </row>
    <row r="276" spans="1:15" x14ac:dyDescent="0.25">
      <c r="E276" s="16" t="s">
        <v>144</v>
      </c>
      <c r="G276" s="38">
        <v>0</v>
      </c>
      <c r="H276" s="9"/>
      <c r="I276" s="71"/>
      <c r="J276" s="72"/>
      <c r="K276" s="14"/>
      <c r="L276" s="14"/>
      <c r="M276" s="63"/>
    </row>
    <row r="277" spans="1:15" s="16" customFormat="1" x14ac:dyDescent="0.25">
      <c r="A277" s="1"/>
      <c r="B277" s="60"/>
      <c r="C277" s="14"/>
      <c r="D277" s="14"/>
      <c r="E277" s="16" t="s">
        <v>145</v>
      </c>
      <c r="F277" s="55"/>
      <c r="G277" s="61">
        <v>2018601.52</v>
      </c>
      <c r="H277" s="63"/>
      <c r="I277" s="71"/>
      <c r="J277" s="14"/>
      <c r="K277" s="14"/>
      <c r="L277" s="14"/>
      <c r="M277" s="73"/>
      <c r="N277" s="54"/>
      <c r="O277" s="47"/>
    </row>
    <row r="278" spans="1:15" s="16" customFormat="1" x14ac:dyDescent="0.25">
      <c r="A278" s="1"/>
      <c r="B278" s="60"/>
      <c r="C278" s="14"/>
      <c r="D278" s="14"/>
      <c r="E278" s="67" t="s">
        <v>47</v>
      </c>
      <c r="F278" s="55" t="s">
        <v>40</v>
      </c>
      <c r="G278" s="65">
        <f>SUM(G275:G277)</f>
        <v>2045191.52</v>
      </c>
      <c r="H278" s="63"/>
      <c r="I278" s="71"/>
      <c r="J278" s="14"/>
      <c r="K278" s="14"/>
      <c r="L278" s="14"/>
      <c r="M278" s="73"/>
      <c r="N278" s="54"/>
      <c r="O278" s="47"/>
    </row>
    <row r="279" spans="1:15" s="16" customFormat="1" x14ac:dyDescent="0.25">
      <c r="A279" s="1"/>
      <c r="B279" s="60"/>
      <c r="C279" s="14"/>
      <c r="D279" s="14"/>
      <c r="E279" s="14"/>
      <c r="F279" s="55"/>
      <c r="G279" s="40"/>
      <c r="H279" s="63"/>
      <c r="I279" s="71"/>
      <c r="J279" s="14"/>
      <c r="K279" s="14"/>
      <c r="L279" s="14"/>
      <c r="M279" s="73"/>
      <c r="N279" s="54"/>
      <c r="O279" s="47"/>
    </row>
    <row r="280" spans="1:15" x14ac:dyDescent="0.25">
      <c r="B280" s="80" t="s">
        <v>32</v>
      </c>
      <c r="C280" s="80"/>
      <c r="D280" s="80"/>
      <c r="E280" s="80"/>
      <c r="F280" s="11" t="s">
        <v>40</v>
      </c>
      <c r="G280" s="43">
        <f>+G278+G272+G266</f>
        <v>2045191.52</v>
      </c>
      <c r="H280" s="9"/>
      <c r="I280" s="71"/>
      <c r="J280" s="72"/>
      <c r="K280" s="14"/>
      <c r="L280" s="14"/>
      <c r="M280" s="14"/>
    </row>
    <row r="281" spans="1:15" x14ac:dyDescent="0.25">
      <c r="A281" s="16"/>
      <c r="B281" s="10"/>
      <c r="C281" s="10"/>
      <c r="D281" s="10"/>
      <c r="E281" s="10"/>
      <c r="F281" s="11"/>
      <c r="G281" s="45"/>
      <c r="H281" s="9"/>
      <c r="I281" s="63"/>
      <c r="J281" s="72"/>
      <c r="K281" s="14"/>
      <c r="L281" s="14"/>
      <c r="M281" s="14"/>
    </row>
    <row r="282" spans="1:15" x14ac:dyDescent="0.25">
      <c r="B282" s="5" t="s">
        <v>33</v>
      </c>
      <c r="F282" s="11"/>
      <c r="H282" s="9"/>
      <c r="I282" s="63"/>
      <c r="J282" s="72"/>
      <c r="K282" s="14"/>
      <c r="L282" s="14"/>
      <c r="M282" s="14"/>
    </row>
    <row r="283" spans="1:15" x14ac:dyDescent="0.25">
      <c r="H283" s="9"/>
      <c r="I283" s="9"/>
      <c r="J283" s="6"/>
    </row>
    <row r="284" spans="1:15" s="16" customFormat="1" x14ac:dyDescent="0.25">
      <c r="A284" s="1"/>
      <c r="B284" s="2">
        <v>660</v>
      </c>
      <c r="C284" s="1"/>
      <c r="E284" s="1" t="s">
        <v>148</v>
      </c>
      <c r="F284" s="51"/>
      <c r="G284" s="38"/>
      <c r="H284" s="9"/>
      <c r="I284" s="9"/>
      <c r="J284" s="6"/>
    </row>
    <row r="285" spans="1:15" x14ac:dyDescent="0.25">
      <c r="E285" s="1" t="s">
        <v>11</v>
      </c>
      <c r="H285" s="9"/>
      <c r="I285" s="9"/>
      <c r="J285" s="7"/>
    </row>
    <row r="286" spans="1:15" x14ac:dyDescent="0.25">
      <c r="E286" s="16" t="s">
        <v>144</v>
      </c>
      <c r="G286" s="62">
        <v>96750.04</v>
      </c>
      <c r="H286" s="9"/>
      <c r="I286" s="9"/>
      <c r="J286" s="6"/>
    </row>
    <row r="287" spans="1:15" x14ac:dyDescent="0.25">
      <c r="E287" s="16" t="s">
        <v>145</v>
      </c>
      <c r="G287" s="62">
        <v>0</v>
      </c>
      <c r="H287" s="9"/>
      <c r="I287" s="9"/>
      <c r="J287" s="6"/>
    </row>
    <row r="288" spans="1:15" x14ac:dyDescent="0.25">
      <c r="E288" s="66" t="s">
        <v>34</v>
      </c>
      <c r="F288" s="51" t="s">
        <v>40</v>
      </c>
      <c r="G288" s="48">
        <f>SUM(G285:G287)</f>
        <v>96750.04</v>
      </c>
      <c r="H288" s="9"/>
      <c r="I288" s="9"/>
      <c r="J288" s="6"/>
    </row>
    <row r="289" spans="1:10" x14ac:dyDescent="0.25">
      <c r="H289" s="9"/>
      <c r="I289" s="9"/>
      <c r="J289" s="6"/>
    </row>
    <row r="290" spans="1:10" hidden="1" x14ac:dyDescent="0.25">
      <c r="B290" s="2">
        <v>661</v>
      </c>
      <c r="E290" s="1" t="s">
        <v>149</v>
      </c>
      <c r="H290" s="9"/>
      <c r="I290" s="9"/>
      <c r="J290" s="6"/>
    </row>
    <row r="291" spans="1:10" hidden="1" x14ac:dyDescent="0.25">
      <c r="E291" s="1" t="s">
        <v>11</v>
      </c>
      <c r="G291" s="40">
        <v>0</v>
      </c>
      <c r="H291" s="9"/>
      <c r="I291" s="9"/>
      <c r="J291" s="6"/>
    </row>
    <row r="292" spans="1:10" hidden="1" x14ac:dyDescent="0.25">
      <c r="E292" s="16" t="s">
        <v>144</v>
      </c>
      <c r="G292" s="38">
        <v>0</v>
      </c>
      <c r="H292" s="9"/>
      <c r="I292" s="9"/>
      <c r="J292" s="6"/>
    </row>
    <row r="293" spans="1:10" hidden="1" x14ac:dyDescent="0.25">
      <c r="E293" s="66" t="s">
        <v>45</v>
      </c>
      <c r="F293" s="51" t="s">
        <v>40</v>
      </c>
      <c r="G293" s="48">
        <f>SUM(G291:G292)</f>
        <v>0</v>
      </c>
      <c r="H293" s="9"/>
      <c r="I293" s="9"/>
      <c r="J293" s="6"/>
    </row>
    <row r="294" spans="1:10" hidden="1" x14ac:dyDescent="0.25">
      <c r="H294" s="9"/>
      <c r="I294" s="9"/>
      <c r="J294" s="6"/>
    </row>
    <row r="295" spans="1:10" hidden="1" x14ac:dyDescent="0.25">
      <c r="B295" s="2">
        <v>662</v>
      </c>
      <c r="E295" s="1" t="s">
        <v>48</v>
      </c>
      <c r="H295" s="9"/>
      <c r="I295" s="9"/>
      <c r="J295" s="6"/>
    </row>
    <row r="296" spans="1:10" hidden="1" x14ac:dyDescent="0.25">
      <c r="E296" s="1" t="s">
        <v>11</v>
      </c>
      <c r="G296" s="40">
        <v>0</v>
      </c>
      <c r="H296" s="9"/>
      <c r="I296" s="9"/>
      <c r="J296" s="6"/>
    </row>
    <row r="297" spans="1:10" hidden="1" x14ac:dyDescent="0.25">
      <c r="E297" s="16" t="s">
        <v>144</v>
      </c>
      <c r="G297" s="41">
        <v>0</v>
      </c>
      <c r="H297" s="9"/>
      <c r="I297" s="9"/>
      <c r="J297" s="6"/>
    </row>
    <row r="298" spans="1:10" hidden="1" x14ac:dyDescent="0.25">
      <c r="E298" s="66" t="s">
        <v>49</v>
      </c>
      <c r="F298" s="51" t="s">
        <v>40</v>
      </c>
      <c r="G298" s="38">
        <f>SUM(G296:G297)</f>
        <v>0</v>
      </c>
      <c r="H298" s="9"/>
      <c r="I298" s="9"/>
      <c r="J298" s="6"/>
    </row>
    <row r="299" spans="1:10" hidden="1" x14ac:dyDescent="0.25">
      <c r="A299" s="16"/>
      <c r="B299" s="18"/>
      <c r="C299" s="16"/>
      <c r="E299" s="16"/>
      <c r="H299" s="9"/>
      <c r="I299" s="9"/>
      <c r="J299" s="6"/>
    </row>
    <row r="300" spans="1:10" hidden="1" x14ac:dyDescent="0.25">
      <c r="A300" s="16"/>
      <c r="B300" s="18">
        <v>663</v>
      </c>
      <c r="C300" s="16"/>
      <c r="E300" s="16" t="s">
        <v>63</v>
      </c>
      <c r="H300" s="9"/>
      <c r="I300" s="9"/>
      <c r="J300" s="6"/>
    </row>
    <row r="301" spans="1:10" hidden="1" x14ac:dyDescent="0.25">
      <c r="A301" s="16"/>
      <c r="B301" s="18"/>
      <c r="C301" s="16"/>
      <c r="E301" s="16" t="s">
        <v>11</v>
      </c>
      <c r="G301" s="40">
        <v>0</v>
      </c>
      <c r="H301" s="9"/>
      <c r="I301" s="9"/>
      <c r="J301" s="6"/>
    </row>
    <row r="302" spans="1:10" s="16" customFormat="1" hidden="1" x14ac:dyDescent="0.25">
      <c r="B302" s="18"/>
      <c r="E302" s="16" t="s">
        <v>144</v>
      </c>
      <c r="F302" s="51"/>
      <c r="G302" s="39"/>
      <c r="H302" s="9"/>
      <c r="I302" s="9"/>
      <c r="J302" s="6"/>
    </row>
    <row r="303" spans="1:10" s="16" customFormat="1" hidden="1" x14ac:dyDescent="0.25">
      <c r="B303" s="18"/>
      <c r="E303" s="66" t="s">
        <v>64</v>
      </c>
      <c r="F303" s="51" t="s">
        <v>40</v>
      </c>
      <c r="G303" s="38">
        <f>SUM(G301:G302)</f>
        <v>0</v>
      </c>
      <c r="H303" s="9"/>
      <c r="I303" s="9"/>
      <c r="J303" s="6"/>
    </row>
    <row r="304" spans="1:10" s="16" customFormat="1" hidden="1" x14ac:dyDescent="0.25">
      <c r="A304" s="1"/>
      <c r="B304" s="2"/>
      <c r="C304" s="1"/>
      <c r="E304" s="1"/>
      <c r="F304" s="51"/>
      <c r="G304" s="38"/>
      <c r="H304" s="9"/>
      <c r="I304" s="9"/>
      <c r="J304" s="6"/>
    </row>
    <row r="305" spans="1:10" s="16" customFormat="1" x14ac:dyDescent="0.25">
      <c r="A305" s="1"/>
      <c r="B305" s="80" t="s">
        <v>35</v>
      </c>
      <c r="C305" s="80"/>
      <c r="D305" s="80"/>
      <c r="E305" s="80"/>
      <c r="F305" s="11" t="s">
        <v>40</v>
      </c>
      <c r="G305" s="43">
        <f>+G298+G288+G303+G293</f>
        <v>96750.04</v>
      </c>
      <c r="H305" s="9"/>
      <c r="I305" s="9"/>
      <c r="J305" s="6"/>
    </row>
    <row r="306" spans="1:10" s="16" customFormat="1" x14ac:dyDescent="0.25">
      <c r="B306" s="10"/>
      <c r="C306" s="10"/>
      <c r="D306" s="10"/>
      <c r="E306" s="10"/>
      <c r="F306" s="11"/>
      <c r="G306" s="45"/>
      <c r="H306" s="9"/>
      <c r="I306" s="9"/>
      <c r="J306" s="6"/>
    </row>
    <row r="307" spans="1:10" x14ac:dyDescent="0.25">
      <c r="A307" s="16"/>
      <c r="B307" s="10" t="s">
        <v>104</v>
      </c>
      <c r="C307" s="10"/>
      <c r="D307" s="10"/>
      <c r="E307" s="10"/>
      <c r="F307" s="11"/>
      <c r="G307" s="45"/>
      <c r="H307" s="9"/>
      <c r="I307" s="9"/>
      <c r="J307" s="6"/>
    </row>
    <row r="308" spans="1:10" x14ac:dyDescent="0.25">
      <c r="A308" s="16"/>
      <c r="B308" s="10"/>
      <c r="C308" s="10"/>
      <c r="D308" s="10"/>
      <c r="E308" s="10"/>
      <c r="F308" s="11"/>
      <c r="G308" s="45"/>
      <c r="H308" s="9"/>
      <c r="I308" s="9"/>
      <c r="J308" s="6"/>
    </row>
    <row r="309" spans="1:10" s="16" customFormat="1" x14ac:dyDescent="0.25">
      <c r="B309" s="28">
        <v>738</v>
      </c>
      <c r="E309" s="16" t="s">
        <v>155</v>
      </c>
      <c r="F309" s="51"/>
      <c r="G309" s="38"/>
      <c r="H309" s="9"/>
      <c r="I309" s="9"/>
      <c r="J309" s="6"/>
    </row>
    <row r="310" spans="1:10" s="16" customFormat="1" x14ac:dyDescent="0.25">
      <c r="B310" s="28"/>
      <c r="E310" s="16" t="s">
        <v>11</v>
      </c>
      <c r="F310" s="51"/>
      <c r="G310" s="40"/>
      <c r="H310" s="9"/>
      <c r="I310" s="9"/>
      <c r="J310" s="6"/>
    </row>
    <row r="311" spans="1:10" s="16" customFormat="1" x14ac:dyDescent="0.25">
      <c r="B311" s="28"/>
      <c r="E311" s="16" t="s">
        <v>144</v>
      </c>
      <c r="F311" s="51"/>
      <c r="G311" s="38">
        <v>1000</v>
      </c>
      <c r="H311" s="9"/>
      <c r="I311" s="9"/>
      <c r="J311" s="6"/>
    </row>
    <row r="312" spans="1:10" s="16" customFormat="1" x14ac:dyDescent="0.25">
      <c r="B312" s="28"/>
      <c r="E312" s="66" t="s">
        <v>102</v>
      </c>
      <c r="F312" s="51" t="s">
        <v>40</v>
      </c>
      <c r="G312" s="48">
        <f>SUM(G310:G311)</f>
        <v>1000</v>
      </c>
      <c r="H312" s="9"/>
      <c r="I312" s="9"/>
      <c r="J312" s="6"/>
    </row>
    <row r="313" spans="1:10" s="16" customFormat="1" x14ac:dyDescent="0.25">
      <c r="B313" s="10"/>
      <c r="C313" s="10"/>
      <c r="D313" s="10"/>
      <c r="E313" s="10"/>
      <c r="F313" s="11"/>
      <c r="G313" s="45"/>
      <c r="H313" s="9"/>
      <c r="I313" s="9"/>
      <c r="J313" s="6"/>
    </row>
    <row r="314" spans="1:10" s="16" customFormat="1" hidden="1" x14ac:dyDescent="0.25">
      <c r="B314" s="27">
        <v>742</v>
      </c>
      <c r="E314" s="16" t="s">
        <v>96</v>
      </c>
      <c r="F314" s="51"/>
      <c r="G314" s="38"/>
      <c r="H314" s="9"/>
      <c r="I314" s="9"/>
      <c r="J314" s="6"/>
    </row>
    <row r="315" spans="1:10" s="16" customFormat="1" hidden="1" x14ac:dyDescent="0.25">
      <c r="B315" s="27"/>
      <c r="E315" s="16" t="s">
        <v>11</v>
      </c>
      <c r="F315" s="51"/>
      <c r="G315" s="40">
        <v>0</v>
      </c>
      <c r="H315" s="9"/>
      <c r="I315" s="9"/>
      <c r="J315" s="6"/>
    </row>
    <row r="316" spans="1:10" s="16" customFormat="1" hidden="1" x14ac:dyDescent="0.25">
      <c r="B316" s="27"/>
      <c r="E316" s="16" t="s">
        <v>144</v>
      </c>
      <c r="F316" s="51"/>
      <c r="G316" s="62">
        <v>0</v>
      </c>
      <c r="H316" s="9"/>
      <c r="I316" s="9"/>
      <c r="J316" s="6"/>
    </row>
    <row r="317" spans="1:10" s="16" customFormat="1" hidden="1" x14ac:dyDescent="0.25">
      <c r="B317" s="27"/>
      <c r="E317" s="66" t="s">
        <v>97</v>
      </c>
      <c r="F317" s="51" t="s">
        <v>40</v>
      </c>
      <c r="G317" s="48">
        <f>SUM(G315:G316)</f>
        <v>0</v>
      </c>
      <c r="H317" s="9"/>
      <c r="I317" s="9"/>
      <c r="J317" s="6"/>
    </row>
    <row r="318" spans="1:10" s="16" customFormat="1" hidden="1" x14ac:dyDescent="0.25">
      <c r="B318" s="28"/>
      <c r="F318" s="51"/>
      <c r="G318" s="38"/>
      <c r="H318" s="9"/>
      <c r="I318" s="9"/>
      <c r="J318" s="6"/>
    </row>
    <row r="319" spans="1:10" s="16" customFormat="1" x14ac:dyDescent="0.25">
      <c r="B319" s="80" t="s">
        <v>103</v>
      </c>
      <c r="C319" s="80"/>
      <c r="D319" s="80"/>
      <c r="E319" s="80"/>
      <c r="F319" s="51" t="s">
        <v>40</v>
      </c>
      <c r="G319" s="48">
        <f>G312+G317</f>
        <v>1000</v>
      </c>
      <c r="H319" s="9"/>
      <c r="I319" s="9"/>
      <c r="J319" s="6"/>
    </row>
    <row r="320" spans="1:10" s="16" customFormat="1" x14ac:dyDescent="0.25">
      <c r="A320" s="1"/>
      <c r="B320" s="2"/>
      <c r="C320" s="1"/>
      <c r="E320" s="1"/>
      <c r="F320" s="51"/>
      <c r="G320" s="38"/>
      <c r="H320"/>
      <c r="I320"/>
      <c r="J320" s="6"/>
    </row>
    <row r="321" spans="1:14" s="16" customFormat="1" ht="16.5" thickBot="1" x14ac:dyDescent="0.3">
      <c r="A321" s="1"/>
      <c r="B321" s="84" t="s">
        <v>165</v>
      </c>
      <c r="C321" s="84"/>
      <c r="D321" s="84"/>
      <c r="E321" s="84"/>
      <c r="F321" s="11" t="s">
        <v>40</v>
      </c>
      <c r="G321" s="49">
        <f>+G305+G280+G258+G249+G241+G139+G319</f>
        <v>1795485.12</v>
      </c>
      <c r="H321"/>
      <c r="I321"/>
      <c r="J321" s="6"/>
    </row>
    <row r="322" spans="1:14" s="16" customFormat="1" ht="16.5" thickTop="1" x14ac:dyDescent="0.25">
      <c r="A322" s="1"/>
      <c r="B322" s="2"/>
      <c r="C322" s="1"/>
      <c r="E322" s="1"/>
      <c r="F322" s="51"/>
      <c r="G322" s="38"/>
      <c r="H322"/>
      <c r="I322"/>
      <c r="J322" s="6"/>
    </row>
    <row r="323" spans="1:14" x14ac:dyDescent="0.25">
      <c r="H323"/>
      <c r="I323"/>
      <c r="J323" s="7"/>
    </row>
    <row r="324" spans="1:14" x14ac:dyDescent="0.25">
      <c r="A324" s="14" t="s">
        <v>51</v>
      </c>
      <c r="B324" s="14"/>
      <c r="C324" s="14"/>
      <c r="D324" s="14"/>
      <c r="E324" s="14"/>
      <c r="F324" s="55"/>
      <c r="G324" s="40"/>
      <c r="H324"/>
      <c r="I324"/>
      <c r="J324" s="6"/>
    </row>
    <row r="325" spans="1:14" x14ac:dyDescent="0.25">
      <c r="A325" s="14" t="s">
        <v>50</v>
      </c>
      <c r="B325" s="14"/>
      <c r="C325" s="14"/>
      <c r="D325" s="14"/>
      <c r="E325" s="14"/>
      <c r="F325" s="55"/>
      <c r="G325" s="40"/>
      <c r="H325"/>
      <c r="I325"/>
      <c r="J325" s="7"/>
    </row>
    <row r="326" spans="1:14" x14ac:dyDescent="0.25">
      <c r="A326" s="14"/>
      <c r="B326" s="14"/>
      <c r="C326" s="14"/>
      <c r="D326" s="14"/>
      <c r="E326" s="14"/>
      <c r="F326" s="55"/>
      <c r="G326" s="40"/>
      <c r="H326"/>
      <c r="I326"/>
    </row>
    <row r="327" spans="1:14" s="16" customFormat="1" x14ac:dyDescent="0.25">
      <c r="A327" s="14" t="s">
        <v>160</v>
      </c>
      <c r="B327" s="14"/>
      <c r="C327" s="14"/>
      <c r="D327" s="14"/>
      <c r="E327" s="14"/>
      <c r="F327" s="55"/>
      <c r="G327" s="40"/>
      <c r="H327"/>
      <c r="I327"/>
    </row>
    <row r="328" spans="1:14" s="16" customFormat="1" x14ac:dyDescent="0.25">
      <c r="A328" s="14" t="s">
        <v>161</v>
      </c>
      <c r="B328" s="14"/>
      <c r="C328" s="14"/>
      <c r="D328" s="14"/>
      <c r="E328" s="14"/>
      <c r="F328" s="55"/>
      <c r="G328" s="40"/>
      <c r="H328"/>
      <c r="I328"/>
    </row>
    <row r="329" spans="1:14" s="16" customFormat="1" x14ac:dyDescent="0.25">
      <c r="A329" s="14" t="s">
        <v>162</v>
      </c>
      <c r="B329" s="14"/>
      <c r="C329" s="14"/>
      <c r="D329" s="14"/>
      <c r="E329" s="14"/>
      <c r="F329" s="55"/>
      <c r="G329" s="40"/>
      <c r="H329"/>
      <c r="I329"/>
    </row>
    <row r="330" spans="1:14" s="16" customFormat="1" x14ac:dyDescent="0.25">
      <c r="A330" s="14" t="s">
        <v>163</v>
      </c>
      <c r="B330" s="14"/>
      <c r="C330" s="14"/>
      <c r="D330" s="14"/>
      <c r="E330" s="14"/>
      <c r="F330" s="55"/>
      <c r="G330" s="40"/>
      <c r="H330"/>
      <c r="I330"/>
    </row>
    <row r="331" spans="1:14" s="16" customFormat="1" x14ac:dyDescent="0.25">
      <c r="A331" s="14"/>
      <c r="B331" s="14"/>
      <c r="C331" s="14"/>
      <c r="D331" s="14"/>
      <c r="E331" s="14"/>
      <c r="F331" s="55"/>
      <c r="G331" s="40"/>
      <c r="H331"/>
      <c r="I331"/>
    </row>
    <row r="332" spans="1:14" s="14" customFormat="1" x14ac:dyDescent="0.25">
      <c r="A332" s="14" t="s">
        <v>159</v>
      </c>
      <c r="F332" s="55"/>
      <c r="G332" s="40"/>
      <c r="H332" s="69"/>
      <c r="I332" s="69"/>
    </row>
    <row r="333" spans="1:14" s="14" customFormat="1" x14ac:dyDescent="0.25">
      <c r="A333" s="14" t="s">
        <v>84</v>
      </c>
      <c r="F333" s="55"/>
      <c r="G333" s="40"/>
      <c r="H333" s="69"/>
      <c r="I333" s="69"/>
    </row>
    <row r="334" spans="1:14" s="14" customFormat="1" hidden="1" x14ac:dyDescent="0.25">
      <c r="B334" s="14" t="s">
        <v>90</v>
      </c>
      <c r="C334" s="14" t="s">
        <v>122</v>
      </c>
      <c r="E334" s="32"/>
      <c r="F334" s="55"/>
      <c r="G334" s="40"/>
      <c r="H334" s="69"/>
      <c r="I334" s="69"/>
    </row>
    <row r="335" spans="1:14" s="14" customFormat="1" hidden="1" x14ac:dyDescent="0.25">
      <c r="B335" s="14" t="s">
        <v>89</v>
      </c>
      <c r="E335" s="14" t="s">
        <v>52</v>
      </c>
      <c r="F335" s="55"/>
      <c r="G335" s="68"/>
      <c r="H335" s="69"/>
      <c r="I335" s="69"/>
      <c r="L335" s="70"/>
      <c r="M335" s="70"/>
      <c r="N335" s="70"/>
    </row>
    <row r="336" spans="1:14" s="14" customFormat="1" x14ac:dyDescent="0.25">
      <c r="B336" s="14" t="s">
        <v>90</v>
      </c>
      <c r="C336" s="14" t="s">
        <v>24</v>
      </c>
      <c r="E336" s="32"/>
      <c r="F336" s="55"/>
      <c r="G336" s="40"/>
      <c r="H336" s="69"/>
      <c r="I336" s="69"/>
      <c r="L336" s="70"/>
      <c r="M336" s="70"/>
      <c r="N336" s="70"/>
    </row>
    <row r="337" spans="1:14" s="14" customFormat="1" x14ac:dyDescent="0.25">
      <c r="B337" s="14" t="s">
        <v>89</v>
      </c>
      <c r="C337" s="14" t="s">
        <v>94</v>
      </c>
      <c r="F337" s="55"/>
      <c r="G337" s="68">
        <v>4305</v>
      </c>
      <c r="H337" s="69"/>
      <c r="I337" s="69"/>
      <c r="L337" s="70"/>
      <c r="M337" s="70"/>
      <c r="N337" s="70"/>
    </row>
    <row r="338" spans="1:14" s="16" customFormat="1" x14ac:dyDescent="0.25">
      <c r="A338" s="1"/>
      <c r="B338" s="1"/>
      <c r="C338" s="1"/>
      <c r="E338" s="1"/>
      <c r="F338" s="51"/>
      <c r="G338" s="38"/>
      <c r="H338"/>
      <c r="I338"/>
      <c r="L338" s="29"/>
      <c r="M338" s="29"/>
      <c r="N338" s="29"/>
    </row>
    <row r="339" spans="1:14" s="16" customFormat="1" x14ac:dyDescent="0.25">
      <c r="A339" s="4" t="s">
        <v>139</v>
      </c>
      <c r="B339" s="4"/>
      <c r="C339" s="4"/>
      <c r="D339" s="23"/>
      <c r="E339" s="1"/>
      <c r="F339" s="51"/>
      <c r="G339" s="38"/>
      <c r="H339"/>
      <c r="I339"/>
      <c r="L339" s="29"/>
      <c r="M339" s="29"/>
      <c r="N339" s="29"/>
    </row>
    <row r="340" spans="1:14" s="16" customFormat="1" x14ac:dyDescent="0.25">
      <c r="A340" s="1" t="s">
        <v>2</v>
      </c>
      <c r="B340" s="2"/>
      <c r="C340" s="1"/>
      <c r="E340" s="1"/>
      <c r="F340" s="51"/>
      <c r="G340" s="38"/>
      <c r="H340"/>
      <c r="I340"/>
      <c r="L340" s="29"/>
      <c r="M340" s="29"/>
      <c r="N340" s="29"/>
    </row>
    <row r="341" spans="1:14" x14ac:dyDescent="0.25">
      <c r="A341" s="1" t="s">
        <v>9</v>
      </c>
      <c r="L341" s="29"/>
      <c r="M341" s="29"/>
      <c r="N341" s="29"/>
    </row>
    <row r="342" spans="1:14" x14ac:dyDescent="0.25">
      <c r="A342" s="1" t="s">
        <v>4</v>
      </c>
      <c r="L342" s="29"/>
      <c r="M342" s="29"/>
      <c r="N342" s="29"/>
    </row>
    <row r="343" spans="1:14" x14ac:dyDescent="0.25">
      <c r="A343" s="1" t="s">
        <v>3</v>
      </c>
      <c r="L343" s="29"/>
      <c r="M343" s="29"/>
      <c r="N343" s="29"/>
    </row>
    <row r="344" spans="1:14" x14ac:dyDescent="0.25">
      <c r="L344" s="29"/>
      <c r="M344" s="29"/>
      <c r="N344" s="29"/>
    </row>
    <row r="345" spans="1:14" x14ac:dyDescent="0.25">
      <c r="B345" s="4" t="s">
        <v>140</v>
      </c>
      <c r="L345" s="29"/>
      <c r="M345" s="29"/>
      <c r="N345" s="29"/>
    </row>
    <row r="346" spans="1:14" x14ac:dyDescent="0.25">
      <c r="A346" s="1" t="s">
        <v>5</v>
      </c>
    </row>
    <row r="347" spans="1:14" x14ac:dyDescent="0.25">
      <c r="A347" s="1" t="s">
        <v>6</v>
      </c>
    </row>
    <row r="348" spans="1:14" x14ac:dyDescent="0.25">
      <c r="A348" s="1" t="s">
        <v>7</v>
      </c>
    </row>
    <row r="351" spans="1:14" x14ac:dyDescent="0.25">
      <c r="E351" s="2"/>
      <c r="G351" s="37"/>
    </row>
    <row r="352" spans="1:14" x14ac:dyDescent="0.25">
      <c r="E352"/>
      <c r="F352" s="56"/>
      <c r="G352" s="50"/>
    </row>
    <row r="353" spans="1:7" x14ac:dyDescent="0.25">
      <c r="A353" s="2" t="s">
        <v>173</v>
      </c>
      <c r="C353" s="2"/>
      <c r="D353" s="22"/>
      <c r="E353"/>
      <c r="F353" s="56"/>
      <c r="G353" s="50"/>
    </row>
    <row r="354" spans="1:7" x14ac:dyDescent="0.25">
      <c r="B354"/>
      <c r="C354"/>
      <c r="D354"/>
      <c r="E354" s="2"/>
      <c r="G354" s="37"/>
    </row>
    <row r="355" spans="1:7" x14ac:dyDescent="0.25">
      <c r="B355"/>
      <c r="C355"/>
      <c r="D355"/>
    </row>
    <row r="356" spans="1:7" x14ac:dyDescent="0.25">
      <c r="A356" s="2" t="s">
        <v>169</v>
      </c>
      <c r="C356" s="2"/>
      <c r="D356" s="22"/>
      <c r="E356"/>
      <c r="F356" s="56"/>
      <c r="G356" s="50"/>
    </row>
    <row r="357" spans="1:7" x14ac:dyDescent="0.25">
      <c r="A357" s="1" t="s">
        <v>170</v>
      </c>
      <c r="B357" s="1"/>
      <c r="E357"/>
      <c r="F357" s="56"/>
      <c r="G357" s="50"/>
    </row>
    <row r="358" spans="1:7" x14ac:dyDescent="0.25">
      <c r="B358"/>
      <c r="C358"/>
      <c r="D358"/>
      <c r="E358" s="2"/>
      <c r="G358" s="37"/>
    </row>
    <row r="359" spans="1:7" x14ac:dyDescent="0.25">
      <c r="B359"/>
      <c r="C359"/>
      <c r="D359"/>
    </row>
    <row r="360" spans="1:7" x14ac:dyDescent="0.25">
      <c r="A360" s="2" t="s">
        <v>174</v>
      </c>
      <c r="C360" s="2"/>
      <c r="D360" s="22"/>
    </row>
    <row r="361" spans="1:7" x14ac:dyDescent="0.25">
      <c r="E361" s="2"/>
      <c r="G361" s="37"/>
    </row>
    <row r="363" spans="1:7" x14ac:dyDescent="0.25">
      <c r="A363" s="2" t="s">
        <v>172</v>
      </c>
      <c r="C363" s="2"/>
      <c r="D363" s="22"/>
    </row>
    <row r="364" spans="1:7" x14ac:dyDescent="0.25">
      <c r="A364" s="1" t="s">
        <v>171</v>
      </c>
      <c r="B364" s="1"/>
    </row>
  </sheetData>
  <mergeCells count="23">
    <mergeCell ref="B321:E321"/>
    <mergeCell ref="B241:E241"/>
    <mergeCell ref="B249:E249"/>
    <mergeCell ref="B258:E258"/>
    <mergeCell ref="B280:E280"/>
    <mergeCell ref="B305:E305"/>
    <mergeCell ref="B319:E319"/>
    <mergeCell ref="A14:G14"/>
    <mergeCell ref="A8:G8"/>
    <mergeCell ref="A9:G9"/>
    <mergeCell ref="A10:G10"/>
    <mergeCell ref="A11:G11"/>
    <mergeCell ref="A12:G12"/>
    <mergeCell ref="B139:E139"/>
    <mergeCell ref="A15:G15"/>
    <mergeCell ref="A16:G16"/>
    <mergeCell ref="A17:G17"/>
    <mergeCell ref="A18:G18"/>
    <mergeCell ref="A1:G1"/>
    <mergeCell ref="A2:G2"/>
    <mergeCell ref="A6:G6"/>
    <mergeCell ref="A5:G5"/>
    <mergeCell ref="A7:G7"/>
  </mergeCells>
  <phoneticPr fontId="0" type="noConversion"/>
  <printOptions horizontalCentered="1"/>
  <pageMargins left="0.75" right="0.75" top="0.5" bottom="0.75" header="0.5" footer="0.5"/>
  <pageSetup paperSize="5" scale="88" orientation="portrait" r:id="rId1"/>
  <headerFooter alignWithMargins="0">
    <oddFooter>Page &amp;P</oddFooter>
  </headerFooter>
  <rowBreaks count="1" manualBreakCount="1"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AdjustOrd 2013</vt:lpstr>
    </vt:vector>
  </TitlesOfParts>
  <Company>City of Barberton-Finance Dept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Magda</dc:creator>
  <cp:lastModifiedBy>Renee Fox</cp:lastModifiedBy>
  <cp:lastPrinted>2015-12-17T20:56:52Z</cp:lastPrinted>
  <dcterms:created xsi:type="dcterms:W3CDTF">1997-03-06T19:15:43Z</dcterms:created>
  <dcterms:modified xsi:type="dcterms:W3CDTF">2015-12-17T21:18:04Z</dcterms:modified>
</cp:coreProperties>
</file>